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1964\Desktop\"/>
    </mc:Choice>
  </mc:AlternateContent>
  <xr:revisionPtr revIDLastSave="0" documentId="13_ncr:1_{B2D12092-D4F0-4ADC-88B7-707307621E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E22" i="1"/>
  <c r="B22" i="1"/>
  <c r="N21" i="1"/>
  <c r="P21" i="1" s="1"/>
  <c r="M21" i="1"/>
  <c r="J21" i="1"/>
  <c r="H21" i="1"/>
  <c r="G21" i="1"/>
  <c r="D21" i="1"/>
  <c r="N20" i="1"/>
  <c r="P20" i="1" s="1"/>
  <c r="M20" i="1"/>
  <c r="H20" i="1"/>
  <c r="J20" i="1" s="1"/>
  <c r="G20" i="1"/>
  <c r="D20" i="1"/>
  <c r="P19" i="1"/>
  <c r="N19" i="1"/>
  <c r="M19" i="1"/>
  <c r="H19" i="1"/>
  <c r="J19" i="1" s="1"/>
  <c r="G19" i="1"/>
  <c r="D19" i="1"/>
  <c r="P18" i="1"/>
  <c r="N18" i="1"/>
  <c r="M18" i="1"/>
  <c r="H18" i="1"/>
  <c r="J18" i="1" s="1"/>
  <c r="G18" i="1"/>
  <c r="D18" i="1"/>
  <c r="N17" i="1"/>
  <c r="P17" i="1" s="1"/>
  <c r="M17" i="1"/>
  <c r="H17" i="1"/>
  <c r="J17" i="1" s="1"/>
  <c r="G17" i="1"/>
  <c r="D17" i="1"/>
  <c r="P16" i="1"/>
  <c r="N16" i="1"/>
  <c r="M16" i="1"/>
  <c r="J16" i="1"/>
  <c r="H16" i="1"/>
  <c r="G16" i="1"/>
  <c r="D16" i="1"/>
  <c r="N15" i="1"/>
  <c r="P15" i="1" s="1"/>
  <c r="M15" i="1"/>
  <c r="J15" i="1"/>
  <c r="H15" i="1"/>
  <c r="G15" i="1"/>
  <c r="D15" i="1"/>
  <c r="N14" i="1"/>
  <c r="P14" i="1" s="1"/>
  <c r="M14" i="1"/>
  <c r="H14" i="1"/>
  <c r="J14" i="1" s="1"/>
  <c r="G14" i="1"/>
  <c r="D14" i="1"/>
  <c r="P13" i="1"/>
  <c r="N13" i="1"/>
  <c r="M13" i="1"/>
  <c r="J13" i="1"/>
  <c r="H13" i="1"/>
  <c r="G13" i="1"/>
  <c r="D13" i="1"/>
  <c r="N12" i="1"/>
  <c r="P12" i="1" s="1"/>
  <c r="M12" i="1"/>
  <c r="H12" i="1"/>
  <c r="J12" i="1" s="1"/>
  <c r="G12" i="1"/>
  <c r="D12" i="1"/>
  <c r="P11" i="1"/>
  <c r="N11" i="1"/>
  <c r="M11" i="1"/>
  <c r="H11" i="1"/>
  <c r="J11" i="1" s="1"/>
  <c r="G11" i="1"/>
  <c r="D11" i="1"/>
  <c r="P10" i="1"/>
  <c r="N10" i="1"/>
  <c r="N22" i="1" s="1"/>
  <c r="M10" i="1"/>
  <c r="M22" i="1" s="1"/>
  <c r="J10" i="1"/>
  <c r="H10" i="1"/>
  <c r="G10" i="1"/>
  <c r="G22" i="1" s="1"/>
  <c r="D10" i="1"/>
  <c r="D22" i="1" s="1"/>
  <c r="P22" i="1" l="1"/>
  <c r="J22" i="1"/>
  <c r="H22" i="1"/>
</calcChain>
</file>

<file path=xl/sharedStrings.xml><?xml version="1.0" encoding="utf-8"?>
<sst xmlns="http://schemas.openxmlformats.org/spreadsheetml/2006/main" count="38" uniqueCount="25">
  <si>
    <t>Расчет ожидаемой корректировки по отоплению.          ТСЖ "Олимп"</t>
  </si>
  <si>
    <t>расчет отопления  ПАО "МОЭК"</t>
  </si>
  <si>
    <t>Ожидаемая корректировка ПАО МОЭК</t>
  </si>
  <si>
    <t>РАСЧЕТ ОТОПЛЕНИЯ В КВИТАНЦИЯХ СОБСТВЕННИКОВ</t>
  </si>
  <si>
    <t>Ожидаемая корректировка по отоплению в квитанциях</t>
  </si>
  <si>
    <t>тепловая энергия по счетчикам согласно акта</t>
  </si>
  <si>
    <t>тепловая энергия 1/12  по счетам</t>
  </si>
  <si>
    <t xml:space="preserve">тепловая энергия </t>
  </si>
  <si>
    <t>кол-во Гкал</t>
  </si>
  <si>
    <t>тариф</t>
  </si>
  <si>
    <t>сумма</t>
  </si>
  <si>
    <t>2021Г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</si>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</sst>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4" xfId="0" applyFont="1" applyBorder="1"/>
    <xf numFmtId="0" fontId="4" fillId="0" borderId="5" xfId="0" applyFont="1" applyBorder="1" applyAlignment="1">
      <alignment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0" xfId="0" applyFont="1"/>
    <xf numFmtId="0" fontId="4" fillId="0" borderId="14" xfId="0" applyFont="1" applyBorder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3" xfId="0" applyFont="1" applyBorder="1"/>
    <xf numFmtId="0" fontId="4" fillId="0" borderId="5" xfId="0" applyFont="1" applyBorder="1"/>
    <xf numFmtId="0" fontId="3" fillId="0" borderId="17" xfId="0" applyFont="1" applyBorder="1"/>
    <xf numFmtId="0" fontId="4" fillId="0" borderId="18" xfId="0" applyFont="1" applyBorder="1"/>
    <xf numFmtId="0" fontId="4" fillId="0" borderId="7" xfId="0" applyFont="1" applyBorder="1"/>
    <xf numFmtId="0" fontId="3" fillId="0" borderId="19" xfId="0" applyFont="1" applyBorder="1"/>
    <xf numFmtId="0" fontId="3" fillId="0" borderId="6" xfId="0" applyFont="1" applyBorder="1"/>
    <xf numFmtId="0" fontId="4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7" xfId="0" applyFont="1" applyBorder="1"/>
    <xf numFmtId="0" fontId="4" fillId="0" borderId="23" xfId="0" applyFont="1" applyBorder="1"/>
    <xf numFmtId="0" fontId="3" fillId="0" borderId="24" xfId="0" applyFont="1" applyBorder="1"/>
    <xf numFmtId="0" fontId="4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4" fillId="2" borderId="23" xfId="0" applyFont="1" applyFill="1" applyBorder="1"/>
    <xf numFmtId="0" fontId="3" fillId="0" borderId="28" xfId="0" applyFont="1" applyBorder="1"/>
    <xf numFmtId="0" fontId="3" fillId="0" borderId="29" xfId="0" applyFont="1" applyBorder="1"/>
    <xf numFmtId="0" fontId="4" fillId="2" borderId="5" xfId="0" applyFont="1" applyFill="1" applyBorder="1"/>
    <xf numFmtId="0" fontId="3" fillId="2" borderId="24" xfId="0" applyFont="1" applyFill="1" applyBorder="1"/>
    <xf numFmtId="0" fontId="4" fillId="2" borderId="12" xfId="0" applyFont="1" applyFill="1" applyBorder="1"/>
    <xf numFmtId="0" fontId="3" fillId="2" borderId="30" xfId="0" applyFont="1" applyFill="1" applyBorder="1"/>
    <xf numFmtId="0" fontId="3" fillId="0" borderId="14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22"/>
  <sheetViews>
    <sheetView tabSelected="1" workbookViewId="0">
      <selection activeCell="S29" sqref="S29"/>
    </sheetView>
  </sheetViews>
  <sheetFormatPr defaultRowHeight="15" x14ac:dyDescent="0.25"/>
  <sheetData>
    <row r="4" spans="1:16" ht="18.75" x14ac:dyDescent="0.3">
      <c r="E4" s="1" t="s">
        <v>0</v>
      </c>
      <c r="F4" s="1"/>
      <c r="G4" s="1"/>
      <c r="H4" s="1"/>
      <c r="I4" s="1"/>
    </row>
    <row r="5" spans="1:16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ht="15.75" thickBot="1" x14ac:dyDescent="0.3">
      <c r="A6" s="3"/>
      <c r="B6" s="4" t="s">
        <v>1</v>
      </c>
      <c r="C6" s="4"/>
      <c r="D6" s="4"/>
      <c r="E6" s="4"/>
      <c r="F6" s="4"/>
      <c r="G6" s="4"/>
      <c r="H6" s="5" t="s">
        <v>2</v>
      </c>
      <c r="I6" s="6"/>
      <c r="J6" s="7"/>
      <c r="K6" s="5" t="s">
        <v>3</v>
      </c>
      <c r="L6" s="6"/>
      <c r="M6" s="6"/>
      <c r="N6" s="5" t="s">
        <v>4</v>
      </c>
      <c r="O6" s="6"/>
      <c r="P6" s="7"/>
    </row>
    <row r="7" spans="1:16" ht="15.75" thickBot="1" x14ac:dyDescent="0.3">
      <c r="A7" s="8"/>
      <c r="B7" s="9" t="s">
        <v>5</v>
      </c>
      <c r="C7" s="10"/>
      <c r="D7" s="11"/>
      <c r="E7" s="9" t="s">
        <v>6</v>
      </c>
      <c r="F7" s="10"/>
      <c r="G7" s="11"/>
      <c r="H7" s="12"/>
      <c r="I7" s="13"/>
      <c r="J7" s="14"/>
      <c r="K7" s="9" t="s">
        <v>7</v>
      </c>
      <c r="L7" s="10"/>
      <c r="M7" s="11"/>
      <c r="N7" s="9" t="s">
        <v>7</v>
      </c>
      <c r="O7" s="10"/>
      <c r="P7" s="11"/>
    </row>
    <row r="8" spans="1:16" ht="15.75" thickBot="1" x14ac:dyDescent="0.3">
      <c r="A8" s="15"/>
      <c r="B8" s="16" t="s">
        <v>8</v>
      </c>
      <c r="C8" s="17" t="s">
        <v>9</v>
      </c>
      <c r="D8" s="18" t="s">
        <v>10</v>
      </c>
      <c r="E8" s="16" t="s">
        <v>8</v>
      </c>
      <c r="F8" s="17" t="s">
        <v>9</v>
      </c>
      <c r="G8" s="17" t="s">
        <v>10</v>
      </c>
      <c r="H8" s="16" t="s">
        <v>8</v>
      </c>
      <c r="I8" s="17" t="s">
        <v>9</v>
      </c>
      <c r="J8" s="18" t="s">
        <v>10</v>
      </c>
      <c r="K8" s="19" t="s">
        <v>8</v>
      </c>
      <c r="L8" s="17" t="s">
        <v>9</v>
      </c>
      <c r="M8" s="18" t="s">
        <v>10</v>
      </c>
      <c r="N8" s="16" t="s">
        <v>8</v>
      </c>
      <c r="O8" s="20" t="s">
        <v>9</v>
      </c>
      <c r="P8" s="18" t="s">
        <v>10</v>
      </c>
    </row>
    <row r="9" spans="1:16" ht="15.75" thickBot="1" x14ac:dyDescent="0.3">
      <c r="A9" s="21" t="s">
        <v>11</v>
      </c>
      <c r="B9" s="4"/>
      <c r="C9" s="4"/>
      <c r="D9" s="4"/>
      <c r="E9" s="4"/>
      <c r="F9" s="4"/>
      <c r="G9" s="4"/>
      <c r="H9" s="4"/>
      <c r="I9" s="4"/>
      <c r="J9" s="4"/>
      <c r="K9" s="22"/>
      <c r="L9" s="22"/>
      <c r="M9" s="22"/>
      <c r="N9" s="23"/>
      <c r="O9" s="24"/>
      <c r="P9" s="25"/>
    </row>
    <row r="10" spans="1:16" x14ac:dyDescent="0.25">
      <c r="A10" s="26" t="s">
        <v>12</v>
      </c>
      <c r="B10" s="27">
        <v>1367.54</v>
      </c>
      <c r="C10" s="28">
        <v>2467.38</v>
      </c>
      <c r="D10" s="29">
        <f t="shared" ref="D10:D21" si="0">B10*C10</f>
        <v>3374240.8451999999</v>
      </c>
      <c r="E10" s="30">
        <v>968.01400000000001</v>
      </c>
      <c r="F10" s="28">
        <v>2467.38</v>
      </c>
      <c r="G10" s="31">
        <f>E10*F10</f>
        <v>2388458.38332</v>
      </c>
      <c r="H10" s="26">
        <f t="shared" ref="H10:H21" si="1">B10-E10</f>
        <v>399.52599999999995</v>
      </c>
      <c r="I10" s="32">
        <v>2467.38</v>
      </c>
      <c r="J10" s="33">
        <f>H10*I10</f>
        <v>985782.46187999996</v>
      </c>
      <c r="K10" s="27">
        <v>1076.1228000000001</v>
      </c>
      <c r="L10" s="30">
        <v>2467.38</v>
      </c>
      <c r="M10" s="31">
        <f>K10*L10</f>
        <v>2655203.8742640004</v>
      </c>
      <c r="N10" s="34">
        <f t="shared" ref="N10:N21" si="2">B10-K10</f>
        <v>291.41719999999987</v>
      </c>
      <c r="O10" s="28">
        <v>2467.38</v>
      </c>
      <c r="P10" s="35">
        <f>N10*O10</f>
        <v>719036.97093599965</v>
      </c>
    </row>
    <row r="11" spans="1:16" x14ac:dyDescent="0.25">
      <c r="A11" s="36" t="s">
        <v>13</v>
      </c>
      <c r="B11" s="37">
        <v>1242.74</v>
      </c>
      <c r="C11" s="28">
        <v>2467.38</v>
      </c>
      <c r="D11" s="38">
        <f t="shared" si="0"/>
        <v>3066311.8212000001</v>
      </c>
      <c r="E11" s="39">
        <v>968.01400000000001</v>
      </c>
      <c r="F11" s="28">
        <v>2467.38</v>
      </c>
      <c r="G11" s="31">
        <f t="shared" ref="G11:G21" si="3">E11*F11</f>
        <v>2388458.38332</v>
      </c>
      <c r="H11" s="26">
        <f t="shared" si="1"/>
        <v>274.726</v>
      </c>
      <c r="I11" s="32">
        <v>2467.38</v>
      </c>
      <c r="J11" s="40">
        <f t="shared" ref="J11:J21" si="4">H11*I11</f>
        <v>677853.43787999998</v>
      </c>
      <c r="K11" s="37">
        <v>941.60730000000001</v>
      </c>
      <c r="L11" s="30">
        <v>2467.38</v>
      </c>
      <c r="M11" s="31">
        <f t="shared" ref="M11:M21" si="5">K11*L11</f>
        <v>2323303.019874</v>
      </c>
      <c r="N11" s="37">
        <f t="shared" si="2"/>
        <v>301.1327</v>
      </c>
      <c r="O11" s="28">
        <v>2467.38</v>
      </c>
      <c r="P11" s="35">
        <f t="shared" ref="P11:P21" si="6">N11*O11</f>
        <v>743008.80132600002</v>
      </c>
    </row>
    <row r="12" spans="1:16" x14ac:dyDescent="0.25">
      <c r="A12" s="26" t="s">
        <v>14</v>
      </c>
      <c r="B12" s="37">
        <v>935.84400000000005</v>
      </c>
      <c r="C12" s="28">
        <v>2467.38</v>
      </c>
      <c r="D12" s="38">
        <f t="shared" si="0"/>
        <v>2309082.7687200001</v>
      </c>
      <c r="E12" s="39">
        <v>968.01400000000001</v>
      </c>
      <c r="F12" s="28">
        <v>2467.38</v>
      </c>
      <c r="G12" s="31">
        <f t="shared" si="3"/>
        <v>2388458.38332</v>
      </c>
      <c r="H12" s="26">
        <f t="shared" si="1"/>
        <v>-32.169999999999959</v>
      </c>
      <c r="I12" s="32">
        <v>2467.38</v>
      </c>
      <c r="J12" s="40">
        <f t="shared" si="4"/>
        <v>-79375.614599999899</v>
      </c>
      <c r="K12" s="37">
        <v>941.60730000000001</v>
      </c>
      <c r="L12" s="30">
        <v>2467.38</v>
      </c>
      <c r="M12" s="31">
        <f t="shared" si="5"/>
        <v>2323303.019874</v>
      </c>
      <c r="N12" s="37">
        <f t="shared" si="2"/>
        <v>-5.7632999999999583</v>
      </c>
      <c r="O12" s="28">
        <v>2467.38</v>
      </c>
      <c r="P12" s="35">
        <f t="shared" si="6"/>
        <v>-14220.251153999898</v>
      </c>
    </row>
    <row r="13" spans="1:16" x14ac:dyDescent="0.25">
      <c r="A13" s="16" t="s">
        <v>15</v>
      </c>
      <c r="B13" s="37">
        <v>527.07299999999998</v>
      </c>
      <c r="C13" s="28">
        <v>2467.38</v>
      </c>
      <c r="D13" s="38">
        <f t="shared" si="0"/>
        <v>1300489.3787400001</v>
      </c>
      <c r="E13" s="39">
        <v>968.01400000000001</v>
      </c>
      <c r="F13" s="28">
        <v>2467.38</v>
      </c>
      <c r="G13" s="31">
        <f t="shared" si="3"/>
        <v>2388458.38332</v>
      </c>
      <c r="H13" s="26">
        <f t="shared" si="1"/>
        <v>-440.94100000000003</v>
      </c>
      <c r="I13" s="32">
        <v>2467.38</v>
      </c>
      <c r="J13" s="40">
        <f t="shared" si="4"/>
        <v>-1087969.0045800002</v>
      </c>
      <c r="K13" s="37">
        <v>941.60730000000001</v>
      </c>
      <c r="L13" s="30">
        <v>2467.38</v>
      </c>
      <c r="M13" s="31">
        <f t="shared" si="5"/>
        <v>2323303.019874</v>
      </c>
      <c r="N13" s="37">
        <f t="shared" si="2"/>
        <v>-414.53430000000003</v>
      </c>
      <c r="O13" s="28">
        <v>2467.38</v>
      </c>
      <c r="P13" s="35">
        <f t="shared" si="6"/>
        <v>-1022813.6411340002</v>
      </c>
    </row>
    <row r="14" spans="1:16" x14ac:dyDescent="0.25">
      <c r="A14" s="36" t="s">
        <v>16</v>
      </c>
      <c r="B14" s="37">
        <v>159.07</v>
      </c>
      <c r="C14" s="28">
        <v>2467.38</v>
      </c>
      <c r="D14" s="38">
        <f t="shared" si="0"/>
        <v>392486.13660000003</v>
      </c>
      <c r="E14" s="39">
        <v>968.01400000000001</v>
      </c>
      <c r="F14" s="28">
        <v>2467.38</v>
      </c>
      <c r="G14" s="31">
        <f t="shared" si="3"/>
        <v>2388458.38332</v>
      </c>
      <c r="H14" s="26">
        <f t="shared" si="1"/>
        <v>-808.94399999999996</v>
      </c>
      <c r="I14" s="32">
        <v>2467.38</v>
      </c>
      <c r="J14" s="40">
        <f t="shared" si="4"/>
        <v>-1995972.2467199999</v>
      </c>
      <c r="K14" s="37">
        <v>941.60730000000001</v>
      </c>
      <c r="L14" s="30">
        <v>2467.38</v>
      </c>
      <c r="M14" s="31">
        <f t="shared" si="5"/>
        <v>2323303.019874</v>
      </c>
      <c r="N14" s="37">
        <f t="shared" si="2"/>
        <v>-782.53729999999996</v>
      </c>
      <c r="O14" s="28">
        <v>2467.38</v>
      </c>
      <c r="P14" s="35">
        <f t="shared" si="6"/>
        <v>-1930816.8832739999</v>
      </c>
    </row>
    <row r="15" spans="1:16" x14ac:dyDescent="0.25">
      <c r="A15" s="16" t="s">
        <v>17</v>
      </c>
      <c r="B15" s="37">
        <v>0</v>
      </c>
      <c r="C15" s="28">
        <v>2467.38</v>
      </c>
      <c r="D15" s="38">
        <f t="shared" si="0"/>
        <v>0</v>
      </c>
      <c r="E15" s="39">
        <v>968.01400000000001</v>
      </c>
      <c r="F15" s="28">
        <v>2467.38</v>
      </c>
      <c r="G15" s="31">
        <f t="shared" si="3"/>
        <v>2388458.38332</v>
      </c>
      <c r="H15" s="26">
        <f t="shared" si="1"/>
        <v>-968.01400000000001</v>
      </c>
      <c r="I15" s="32">
        <v>2467.38</v>
      </c>
      <c r="J15" s="40">
        <f t="shared" si="4"/>
        <v>-2388458.38332</v>
      </c>
      <c r="K15" s="27">
        <v>941.60730000000001</v>
      </c>
      <c r="L15" s="30">
        <v>2467.38</v>
      </c>
      <c r="M15" s="31">
        <f t="shared" si="5"/>
        <v>2323303.019874</v>
      </c>
      <c r="N15" s="37">
        <f t="shared" si="2"/>
        <v>-941.60730000000001</v>
      </c>
      <c r="O15" s="28">
        <v>2467.38</v>
      </c>
      <c r="P15" s="35">
        <f t="shared" si="6"/>
        <v>-2323303.019874</v>
      </c>
    </row>
    <row r="16" spans="1:16" x14ac:dyDescent="0.25">
      <c r="A16" s="41" t="s">
        <v>18</v>
      </c>
      <c r="B16" s="37"/>
      <c r="C16" s="42">
        <v>2546.83</v>
      </c>
      <c r="D16" s="38">
        <f t="shared" si="0"/>
        <v>0</v>
      </c>
      <c r="E16" s="30">
        <v>968.01400000000001</v>
      </c>
      <c r="F16" s="42">
        <v>2546.83</v>
      </c>
      <c r="G16" s="31">
        <f t="shared" si="3"/>
        <v>2465367.0956199998</v>
      </c>
      <c r="H16" s="26">
        <f t="shared" si="1"/>
        <v>-968.01400000000001</v>
      </c>
      <c r="I16" s="43">
        <v>2546.83</v>
      </c>
      <c r="J16" s="40">
        <f t="shared" si="4"/>
        <v>-2465367.0956199998</v>
      </c>
      <c r="K16" s="27">
        <v>941.60730000000001</v>
      </c>
      <c r="L16" s="43">
        <v>2546.83</v>
      </c>
      <c r="M16" s="31">
        <f t="shared" si="5"/>
        <v>2398113.7198589998</v>
      </c>
      <c r="N16" s="37">
        <f t="shared" si="2"/>
        <v>-941.60730000000001</v>
      </c>
      <c r="O16" s="42">
        <v>2546.83</v>
      </c>
      <c r="P16" s="35">
        <f t="shared" si="6"/>
        <v>-2398113.7198589998</v>
      </c>
    </row>
    <row r="17" spans="1:16" x14ac:dyDescent="0.25">
      <c r="A17" s="41" t="s">
        <v>19</v>
      </c>
      <c r="B17" s="37"/>
      <c r="C17" s="42">
        <v>2546.83</v>
      </c>
      <c r="D17" s="38">
        <f t="shared" si="0"/>
        <v>0</v>
      </c>
      <c r="E17" s="39"/>
      <c r="F17" s="42">
        <v>2546.83</v>
      </c>
      <c r="G17" s="31">
        <f t="shared" si="3"/>
        <v>0</v>
      </c>
      <c r="H17" s="26">
        <f t="shared" si="1"/>
        <v>0</v>
      </c>
      <c r="I17" s="43">
        <v>2546.83</v>
      </c>
      <c r="J17" s="40">
        <f t="shared" si="4"/>
        <v>0</v>
      </c>
      <c r="K17" s="37"/>
      <c r="L17" s="43">
        <v>2546.83</v>
      </c>
      <c r="M17" s="31">
        <f t="shared" si="5"/>
        <v>0</v>
      </c>
      <c r="N17" s="37">
        <f t="shared" si="2"/>
        <v>0</v>
      </c>
      <c r="O17" s="42">
        <v>2546.83</v>
      </c>
      <c r="P17" s="35">
        <f t="shared" si="6"/>
        <v>0</v>
      </c>
    </row>
    <row r="18" spans="1:16" x14ac:dyDescent="0.25">
      <c r="A18" s="44" t="s">
        <v>20</v>
      </c>
      <c r="B18" s="27"/>
      <c r="C18" s="42">
        <v>2546.83</v>
      </c>
      <c r="D18" s="29">
        <f t="shared" si="0"/>
        <v>0</v>
      </c>
      <c r="E18" s="30"/>
      <c r="F18" s="42">
        <v>2546.83</v>
      </c>
      <c r="G18" s="31">
        <f t="shared" si="3"/>
        <v>0</v>
      </c>
      <c r="H18" s="26">
        <f t="shared" si="1"/>
        <v>0</v>
      </c>
      <c r="I18" s="43">
        <v>2546.83</v>
      </c>
      <c r="J18" s="40">
        <f t="shared" si="4"/>
        <v>0</v>
      </c>
      <c r="K18" s="27"/>
      <c r="L18" s="43">
        <v>2546.83</v>
      </c>
      <c r="M18" s="31">
        <f t="shared" si="5"/>
        <v>0</v>
      </c>
      <c r="N18" s="37">
        <f t="shared" si="2"/>
        <v>0</v>
      </c>
      <c r="O18" s="42">
        <v>2546.83</v>
      </c>
      <c r="P18" s="35">
        <f t="shared" si="6"/>
        <v>0</v>
      </c>
    </row>
    <row r="19" spans="1:16" x14ac:dyDescent="0.25">
      <c r="A19" s="41" t="s">
        <v>21</v>
      </c>
      <c r="B19" s="37"/>
      <c r="C19" s="42">
        <v>2546.83</v>
      </c>
      <c r="D19" s="38">
        <f t="shared" si="0"/>
        <v>0</v>
      </c>
      <c r="E19" s="39"/>
      <c r="F19" s="42">
        <v>2546.83</v>
      </c>
      <c r="G19" s="31">
        <f t="shared" si="3"/>
        <v>0</v>
      </c>
      <c r="H19" s="26">
        <f t="shared" si="1"/>
        <v>0</v>
      </c>
      <c r="I19" s="43">
        <v>2546.83</v>
      </c>
      <c r="J19" s="40">
        <f t="shared" si="4"/>
        <v>0</v>
      </c>
      <c r="K19" s="37"/>
      <c r="L19" s="43">
        <v>2546.83</v>
      </c>
      <c r="M19" s="31">
        <f t="shared" si="5"/>
        <v>0</v>
      </c>
      <c r="N19" s="37">
        <f t="shared" si="2"/>
        <v>0</v>
      </c>
      <c r="O19" s="42">
        <v>2546.83</v>
      </c>
      <c r="P19" s="35">
        <f t="shared" si="6"/>
        <v>0</v>
      </c>
    </row>
    <row r="20" spans="1:16" x14ac:dyDescent="0.25">
      <c r="A20" s="41" t="s">
        <v>22</v>
      </c>
      <c r="B20" s="45"/>
      <c r="C20" s="42">
        <v>2546.83</v>
      </c>
      <c r="D20" s="38">
        <f t="shared" si="0"/>
        <v>0</v>
      </c>
      <c r="E20" s="39"/>
      <c r="F20" s="42">
        <v>2546.83</v>
      </c>
      <c r="G20" s="31">
        <f t="shared" si="3"/>
        <v>0</v>
      </c>
      <c r="H20" s="26">
        <f t="shared" si="1"/>
        <v>0</v>
      </c>
      <c r="I20" s="43">
        <v>2546.83</v>
      </c>
      <c r="J20" s="40">
        <f t="shared" si="4"/>
        <v>0</v>
      </c>
      <c r="K20" s="37"/>
      <c r="L20" s="43">
        <v>2546.83</v>
      </c>
      <c r="M20" s="31">
        <f t="shared" si="5"/>
        <v>0</v>
      </c>
      <c r="N20" s="37">
        <f t="shared" si="2"/>
        <v>0</v>
      </c>
      <c r="O20" s="42">
        <v>2546.83</v>
      </c>
      <c r="P20" s="35">
        <f t="shared" si="6"/>
        <v>0</v>
      </c>
    </row>
    <row r="21" spans="1:16" ht="15.75" thickBot="1" x14ac:dyDescent="0.3">
      <c r="A21" s="46" t="s">
        <v>23</v>
      </c>
      <c r="B21" s="47"/>
      <c r="C21" s="42">
        <v>2546.83</v>
      </c>
      <c r="D21" s="29">
        <f t="shared" si="0"/>
        <v>0</v>
      </c>
      <c r="E21" s="48"/>
      <c r="F21" s="42">
        <v>2546.83</v>
      </c>
      <c r="G21" s="31">
        <f t="shared" si="3"/>
        <v>0</v>
      </c>
      <c r="H21" s="26">
        <f t="shared" si="1"/>
        <v>0</v>
      </c>
      <c r="I21" s="43">
        <v>2546.83</v>
      </c>
      <c r="J21" s="40">
        <f t="shared" si="4"/>
        <v>0</v>
      </c>
      <c r="K21" s="49"/>
      <c r="L21" s="43">
        <v>2546.83</v>
      </c>
      <c r="M21" s="31">
        <f t="shared" si="5"/>
        <v>0</v>
      </c>
      <c r="N21" s="49">
        <f t="shared" si="2"/>
        <v>0</v>
      </c>
      <c r="O21" s="42">
        <v>2546.83</v>
      </c>
      <c r="P21" s="35">
        <f t="shared" si="6"/>
        <v>0</v>
      </c>
    </row>
    <row r="22" spans="1:16" ht="15.75" thickBot="1" x14ac:dyDescent="0.3">
      <c r="A22" s="21" t="s">
        <v>24</v>
      </c>
      <c r="B22" s="23">
        <f>SUM(B10:B21)</f>
        <v>4232.2669999999998</v>
      </c>
      <c r="C22" s="50"/>
      <c r="D22" s="25">
        <f>SUM(D10:D21)</f>
        <v>10442610.950460002</v>
      </c>
      <c r="E22" s="23">
        <f>SUM(E10:E21)</f>
        <v>6776.098</v>
      </c>
      <c r="F22" s="50"/>
      <c r="G22" s="4">
        <f>SUM(G10:G21)</f>
        <v>16796117.395539999</v>
      </c>
      <c r="H22" s="23">
        <f>SUM(H10:H21)</f>
        <v>-2543.8310000000001</v>
      </c>
      <c r="I22" s="3"/>
      <c r="J22" s="51">
        <f>SUM(J10:J21)</f>
        <v>-6353506.44508</v>
      </c>
      <c r="K22" s="23">
        <f>SUM(K10:K21)</f>
        <v>6725.7665999999999</v>
      </c>
      <c r="L22" s="24"/>
      <c r="M22" s="25">
        <f>SUM(M10:M21)</f>
        <v>16669832.693493001</v>
      </c>
      <c r="N22" s="23">
        <f>SUM(N10:N21)</f>
        <v>-2493.4996000000001</v>
      </c>
      <c r="O22" s="24"/>
      <c r="P22" s="52">
        <f>SUM(P10:P21)</f>
        <v>-6227221.7430330003</v>
      </c>
    </row>
  </sheetData>
  <mergeCells count="7">
    <mergeCell ref="H6:J6"/>
    <mergeCell ref="K6:M6"/>
    <mergeCell ref="N6:P6"/>
    <mergeCell ref="B7:D7"/>
    <mergeCell ref="E7:G7"/>
    <mergeCell ref="K7:M7"/>
    <mergeCell ref="N7:P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1964</dc:creator>
  <cp:lastModifiedBy>1964</cp:lastModifiedBy>
  <cp:lastPrinted>2021-08-06T12:48:51Z</cp:lastPrinted>
  <dcterms:created xsi:type="dcterms:W3CDTF">2015-06-05T18:19:34Z</dcterms:created>
  <dcterms:modified xsi:type="dcterms:W3CDTF">2021-08-06T12:48:55Z</dcterms:modified>
</cp:coreProperties>
</file>