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_S\Downloads\"/>
    </mc:Choice>
  </mc:AlternateContent>
  <bookViews>
    <workbookView xWindow="0" yWindow="0" windowWidth="28800" windowHeight="13530" activeTab="3"/>
  </bookViews>
  <sheets>
    <sheet name="корпус 1" sheetId="1" r:id="rId1"/>
    <sheet name="корпус 2" sheetId="2" r:id="rId2"/>
    <sheet name="корпус 3" sheetId="3" r:id="rId3"/>
    <sheet name="корпус 4" sheetId="4" r:id="rId4"/>
    <sheet name="всего по корпуса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5" l="1"/>
  <c r="E21" i="5"/>
  <c r="B21" i="5"/>
  <c r="N20" i="5"/>
  <c r="P20" i="5" s="1"/>
  <c r="M20" i="5"/>
  <c r="H20" i="5"/>
  <c r="J20" i="5" s="1"/>
  <c r="G20" i="5"/>
  <c r="D20" i="5"/>
  <c r="P19" i="5"/>
  <c r="N19" i="5"/>
  <c r="M19" i="5"/>
  <c r="J19" i="5"/>
  <c r="H19" i="5"/>
  <c r="G19" i="5"/>
  <c r="D19" i="5"/>
  <c r="N18" i="5"/>
  <c r="P18" i="5" s="1"/>
  <c r="M18" i="5"/>
  <c r="H18" i="5"/>
  <c r="J18" i="5" s="1"/>
  <c r="G18" i="5"/>
  <c r="D18" i="5"/>
  <c r="N17" i="5"/>
  <c r="P17" i="5" s="1"/>
  <c r="M17" i="5"/>
  <c r="H17" i="5"/>
  <c r="J17" i="5" s="1"/>
  <c r="G17" i="5"/>
  <c r="D17" i="5"/>
  <c r="N16" i="5"/>
  <c r="P16" i="5" s="1"/>
  <c r="M16" i="5"/>
  <c r="H16" i="5"/>
  <c r="J16" i="5" s="1"/>
  <c r="G16" i="5"/>
  <c r="D16" i="5"/>
  <c r="N15" i="5"/>
  <c r="P15" i="5" s="1"/>
  <c r="M15" i="5"/>
  <c r="H15" i="5"/>
  <c r="J15" i="5" s="1"/>
  <c r="G15" i="5"/>
  <c r="D15" i="5"/>
  <c r="P14" i="5"/>
  <c r="N14" i="5"/>
  <c r="M14" i="5"/>
  <c r="H14" i="5"/>
  <c r="J14" i="5" s="1"/>
  <c r="G14" i="5"/>
  <c r="D14" i="5"/>
  <c r="N13" i="5"/>
  <c r="P13" i="5" s="1"/>
  <c r="M13" i="5"/>
  <c r="H13" i="5"/>
  <c r="J13" i="5" s="1"/>
  <c r="G13" i="5"/>
  <c r="D13" i="5"/>
  <c r="N12" i="5"/>
  <c r="P12" i="5" s="1"/>
  <c r="M12" i="5"/>
  <c r="H12" i="5"/>
  <c r="J12" i="5" s="1"/>
  <c r="G12" i="5"/>
  <c r="D12" i="5"/>
  <c r="D21" i="5" s="1"/>
  <c r="P11" i="5"/>
  <c r="N11" i="5"/>
  <c r="M11" i="5"/>
  <c r="J11" i="5"/>
  <c r="H11" i="5"/>
  <c r="G11" i="5"/>
  <c r="D11" i="5"/>
  <c r="N10" i="5"/>
  <c r="P10" i="5" s="1"/>
  <c r="M10" i="5"/>
  <c r="H10" i="5"/>
  <c r="J10" i="5" s="1"/>
  <c r="G10" i="5"/>
  <c r="D10" i="5"/>
  <c r="N9" i="5"/>
  <c r="M9" i="5"/>
  <c r="M21" i="5" s="1"/>
  <c r="H9" i="5"/>
  <c r="J9" i="5" s="1"/>
  <c r="G9" i="5"/>
  <c r="D9" i="5"/>
  <c r="K20" i="4"/>
  <c r="E20" i="4"/>
  <c r="B20" i="4"/>
  <c r="N19" i="4"/>
  <c r="P19" i="4" s="1"/>
  <c r="M19" i="4"/>
  <c r="J19" i="4"/>
  <c r="H19" i="4"/>
  <c r="G19" i="4"/>
  <c r="D19" i="4"/>
  <c r="P18" i="4"/>
  <c r="N18" i="4"/>
  <c r="M18" i="4"/>
  <c r="H18" i="4"/>
  <c r="J18" i="4" s="1"/>
  <c r="G18" i="4"/>
  <c r="D18" i="4"/>
  <c r="N17" i="4"/>
  <c r="P17" i="4" s="1"/>
  <c r="M17" i="4"/>
  <c r="H17" i="4"/>
  <c r="J17" i="4" s="1"/>
  <c r="G17" i="4"/>
  <c r="D17" i="4"/>
  <c r="N16" i="4"/>
  <c r="P16" i="4" s="1"/>
  <c r="M16" i="4"/>
  <c r="H16" i="4"/>
  <c r="J16" i="4" s="1"/>
  <c r="G16" i="4"/>
  <c r="D16" i="4"/>
  <c r="N15" i="4"/>
  <c r="P15" i="4" s="1"/>
  <c r="M15" i="4"/>
  <c r="H15" i="4"/>
  <c r="J15" i="4" s="1"/>
  <c r="G15" i="4"/>
  <c r="D15" i="4"/>
  <c r="N14" i="4"/>
  <c r="P14" i="4" s="1"/>
  <c r="M14" i="4"/>
  <c r="H14" i="4"/>
  <c r="J14" i="4" s="1"/>
  <c r="G14" i="4"/>
  <c r="D14" i="4"/>
  <c r="N13" i="4"/>
  <c r="P13" i="4" s="1"/>
  <c r="M13" i="4"/>
  <c r="H13" i="4"/>
  <c r="J13" i="4" s="1"/>
  <c r="G13" i="4"/>
  <c r="D13" i="4"/>
  <c r="N12" i="4"/>
  <c r="P12" i="4" s="1"/>
  <c r="M12" i="4"/>
  <c r="H12" i="4"/>
  <c r="J12" i="4" s="1"/>
  <c r="G12" i="4"/>
  <c r="D12" i="4"/>
  <c r="N11" i="4"/>
  <c r="P11" i="4" s="1"/>
  <c r="M11" i="4"/>
  <c r="H11" i="4"/>
  <c r="J11" i="4" s="1"/>
  <c r="G11" i="4"/>
  <c r="D11" i="4"/>
  <c r="N10" i="4"/>
  <c r="P10" i="4" s="1"/>
  <c r="M10" i="4"/>
  <c r="H10" i="4"/>
  <c r="J10" i="4" s="1"/>
  <c r="G10" i="4"/>
  <c r="D10" i="4"/>
  <c r="N9" i="4"/>
  <c r="M9" i="4"/>
  <c r="H9" i="4"/>
  <c r="J9" i="4" s="1"/>
  <c r="G9" i="4"/>
  <c r="D9" i="4"/>
  <c r="N8" i="4"/>
  <c r="P8" i="4" s="1"/>
  <c r="M8" i="4"/>
  <c r="H8" i="4"/>
  <c r="J8" i="4" s="1"/>
  <c r="G8" i="4"/>
  <c r="D8" i="4"/>
  <c r="K20" i="3"/>
  <c r="E20" i="3"/>
  <c r="B20" i="3"/>
  <c r="N19" i="3"/>
  <c r="P19" i="3" s="1"/>
  <c r="M19" i="3"/>
  <c r="H19" i="3"/>
  <c r="J19" i="3" s="1"/>
  <c r="G19" i="3"/>
  <c r="D19" i="3"/>
  <c r="N18" i="3"/>
  <c r="P18" i="3" s="1"/>
  <c r="M18" i="3"/>
  <c r="J18" i="3"/>
  <c r="H18" i="3"/>
  <c r="G18" i="3"/>
  <c r="D18" i="3"/>
  <c r="P17" i="3"/>
  <c r="N17" i="3"/>
  <c r="M17" i="3"/>
  <c r="H17" i="3"/>
  <c r="J17" i="3" s="1"/>
  <c r="G17" i="3"/>
  <c r="D17" i="3"/>
  <c r="N16" i="3"/>
  <c r="P16" i="3" s="1"/>
  <c r="M16" i="3"/>
  <c r="H16" i="3"/>
  <c r="J16" i="3" s="1"/>
  <c r="G16" i="3"/>
  <c r="D16" i="3"/>
  <c r="N15" i="3"/>
  <c r="P15" i="3" s="1"/>
  <c r="M15" i="3"/>
  <c r="H15" i="3"/>
  <c r="J15" i="3" s="1"/>
  <c r="G15" i="3"/>
  <c r="D15" i="3"/>
  <c r="N14" i="3"/>
  <c r="P14" i="3" s="1"/>
  <c r="M14" i="3"/>
  <c r="H14" i="3"/>
  <c r="J14" i="3" s="1"/>
  <c r="G14" i="3"/>
  <c r="D14" i="3"/>
  <c r="P13" i="3"/>
  <c r="N13" i="3"/>
  <c r="M13" i="3"/>
  <c r="H13" i="3"/>
  <c r="J13" i="3" s="1"/>
  <c r="G13" i="3"/>
  <c r="D13" i="3"/>
  <c r="N12" i="3"/>
  <c r="P12" i="3" s="1"/>
  <c r="M12" i="3"/>
  <c r="H12" i="3"/>
  <c r="J12" i="3" s="1"/>
  <c r="G12" i="3"/>
  <c r="D12" i="3"/>
  <c r="N11" i="3"/>
  <c r="P11" i="3" s="1"/>
  <c r="M11" i="3"/>
  <c r="H11" i="3"/>
  <c r="J11" i="3" s="1"/>
  <c r="G11" i="3"/>
  <c r="D11" i="3"/>
  <c r="N10" i="3"/>
  <c r="P10" i="3" s="1"/>
  <c r="M10" i="3"/>
  <c r="H10" i="3"/>
  <c r="J10" i="3" s="1"/>
  <c r="G10" i="3"/>
  <c r="D10" i="3"/>
  <c r="N9" i="3"/>
  <c r="P9" i="3" s="1"/>
  <c r="M9" i="3"/>
  <c r="H9" i="3"/>
  <c r="J9" i="3" s="1"/>
  <c r="G9" i="3"/>
  <c r="D9" i="3"/>
  <c r="N8" i="3"/>
  <c r="M8" i="3"/>
  <c r="J8" i="3"/>
  <c r="H8" i="3"/>
  <c r="G8" i="3"/>
  <c r="D8" i="3"/>
  <c r="K20" i="2"/>
  <c r="E20" i="2"/>
  <c r="B20" i="2"/>
  <c r="N19" i="2"/>
  <c r="P19" i="2" s="1"/>
  <c r="M19" i="2"/>
  <c r="H19" i="2"/>
  <c r="J19" i="2" s="1"/>
  <c r="G19" i="2"/>
  <c r="D19" i="2"/>
  <c r="N18" i="2"/>
  <c r="P18" i="2" s="1"/>
  <c r="M18" i="2"/>
  <c r="J18" i="2"/>
  <c r="H18" i="2"/>
  <c r="G18" i="2"/>
  <c r="D18" i="2"/>
  <c r="P17" i="2"/>
  <c r="N17" i="2"/>
  <c r="M17" i="2"/>
  <c r="H17" i="2"/>
  <c r="J17" i="2" s="1"/>
  <c r="G17" i="2"/>
  <c r="D17" i="2"/>
  <c r="N16" i="2"/>
  <c r="P16" i="2" s="1"/>
  <c r="M16" i="2"/>
  <c r="H16" i="2"/>
  <c r="J16" i="2" s="1"/>
  <c r="G16" i="2"/>
  <c r="D16" i="2"/>
  <c r="N15" i="2"/>
  <c r="P15" i="2" s="1"/>
  <c r="M15" i="2"/>
  <c r="H15" i="2"/>
  <c r="J15" i="2" s="1"/>
  <c r="G15" i="2"/>
  <c r="D15" i="2"/>
  <c r="N14" i="2"/>
  <c r="P14" i="2" s="1"/>
  <c r="M14" i="2"/>
  <c r="H14" i="2"/>
  <c r="J14" i="2" s="1"/>
  <c r="G14" i="2"/>
  <c r="D14" i="2"/>
  <c r="N13" i="2"/>
  <c r="P13" i="2" s="1"/>
  <c r="M13" i="2"/>
  <c r="H13" i="2"/>
  <c r="J13" i="2" s="1"/>
  <c r="G13" i="2"/>
  <c r="D13" i="2"/>
  <c r="N12" i="2"/>
  <c r="P12" i="2" s="1"/>
  <c r="M12" i="2"/>
  <c r="H12" i="2"/>
  <c r="J12" i="2" s="1"/>
  <c r="G12" i="2"/>
  <c r="D12" i="2"/>
  <c r="N11" i="2"/>
  <c r="P11" i="2" s="1"/>
  <c r="M11" i="2"/>
  <c r="H11" i="2"/>
  <c r="J11" i="2" s="1"/>
  <c r="G11" i="2"/>
  <c r="D11" i="2"/>
  <c r="N10" i="2"/>
  <c r="P10" i="2" s="1"/>
  <c r="M10" i="2"/>
  <c r="H10" i="2"/>
  <c r="J10" i="2" s="1"/>
  <c r="G10" i="2"/>
  <c r="D10" i="2"/>
  <c r="N9" i="2"/>
  <c r="P9" i="2" s="1"/>
  <c r="M9" i="2"/>
  <c r="H9" i="2"/>
  <c r="J9" i="2" s="1"/>
  <c r="G9" i="2"/>
  <c r="D9" i="2"/>
  <c r="N8" i="2"/>
  <c r="M8" i="2"/>
  <c r="H8" i="2"/>
  <c r="J8" i="2" s="1"/>
  <c r="G8" i="2"/>
  <c r="D8" i="2"/>
  <c r="K20" i="1"/>
  <c r="E20" i="1"/>
  <c r="B20" i="1"/>
  <c r="N19" i="1"/>
  <c r="P19" i="1" s="1"/>
  <c r="M19" i="1"/>
  <c r="H19" i="1"/>
  <c r="J19" i="1" s="1"/>
  <c r="G19" i="1"/>
  <c r="D19" i="1"/>
  <c r="N18" i="1"/>
  <c r="P18" i="1" s="1"/>
  <c r="M18" i="1"/>
  <c r="H18" i="1"/>
  <c r="J18" i="1" s="1"/>
  <c r="G18" i="1"/>
  <c r="D18" i="1"/>
  <c r="N17" i="1"/>
  <c r="P17" i="1" s="1"/>
  <c r="M17" i="1"/>
  <c r="H17" i="1"/>
  <c r="J17" i="1" s="1"/>
  <c r="G17" i="1"/>
  <c r="D17" i="1"/>
  <c r="N16" i="1"/>
  <c r="P16" i="1" s="1"/>
  <c r="M16" i="1"/>
  <c r="H16" i="1"/>
  <c r="J16" i="1" s="1"/>
  <c r="G16" i="1"/>
  <c r="D16" i="1"/>
  <c r="N15" i="1"/>
  <c r="P15" i="1" s="1"/>
  <c r="M15" i="1"/>
  <c r="H15" i="1"/>
  <c r="J15" i="1" s="1"/>
  <c r="G15" i="1"/>
  <c r="D15" i="1"/>
  <c r="N14" i="1"/>
  <c r="P14" i="1" s="1"/>
  <c r="M14" i="1"/>
  <c r="H14" i="1"/>
  <c r="J14" i="1" s="1"/>
  <c r="G14" i="1"/>
  <c r="D14" i="1"/>
  <c r="N13" i="1"/>
  <c r="P13" i="1" s="1"/>
  <c r="M13" i="1"/>
  <c r="H13" i="1"/>
  <c r="J13" i="1" s="1"/>
  <c r="G13" i="1"/>
  <c r="D13" i="1"/>
  <c r="N12" i="1"/>
  <c r="P12" i="1" s="1"/>
  <c r="M12" i="1"/>
  <c r="H12" i="1"/>
  <c r="J12" i="1" s="1"/>
  <c r="G12" i="1"/>
  <c r="D12" i="1"/>
  <c r="N11" i="1"/>
  <c r="P11" i="1" s="1"/>
  <c r="M11" i="1"/>
  <c r="H11" i="1"/>
  <c r="J11" i="1" s="1"/>
  <c r="G11" i="1"/>
  <c r="D11" i="1"/>
  <c r="N10" i="1"/>
  <c r="P10" i="1" s="1"/>
  <c r="M10" i="1"/>
  <c r="H10" i="1"/>
  <c r="J10" i="1" s="1"/>
  <c r="G10" i="1"/>
  <c r="D10" i="1"/>
  <c r="N9" i="1"/>
  <c r="P9" i="1" s="1"/>
  <c r="M9" i="1"/>
  <c r="H9" i="1"/>
  <c r="J9" i="1" s="1"/>
  <c r="G9" i="1"/>
  <c r="D9" i="1"/>
  <c r="N8" i="1"/>
  <c r="M8" i="1"/>
  <c r="H8" i="1"/>
  <c r="J8" i="1" s="1"/>
  <c r="G8" i="1"/>
  <c r="D8" i="1"/>
  <c r="N21" i="5" l="1"/>
  <c r="G21" i="5"/>
  <c r="J21" i="5"/>
  <c r="P9" i="5"/>
  <c r="P21" i="5" s="1"/>
  <c r="H21" i="5"/>
  <c r="M20" i="3"/>
  <c r="M20" i="4"/>
  <c r="M20" i="2"/>
  <c r="H20" i="3"/>
  <c r="N20" i="3"/>
  <c r="G20" i="2"/>
  <c r="N20" i="2"/>
  <c r="D20" i="4"/>
  <c r="G20" i="4"/>
  <c r="G20" i="3"/>
  <c r="N20" i="4"/>
  <c r="J20" i="4"/>
  <c r="P9" i="4"/>
  <c r="P20" i="4" s="1"/>
  <c r="H20" i="4"/>
  <c r="D20" i="3"/>
  <c r="J20" i="3"/>
  <c r="P8" i="3"/>
  <c r="P20" i="3" s="1"/>
  <c r="D20" i="2"/>
  <c r="J20" i="2"/>
  <c r="P8" i="2"/>
  <c r="P20" i="2" s="1"/>
  <c r="H20" i="2"/>
  <c r="D20" i="1"/>
  <c r="M20" i="1"/>
  <c r="N20" i="1"/>
  <c r="P8" i="1"/>
  <c r="P20" i="1" s="1"/>
  <c r="G20" i="1"/>
  <c r="J20" i="1"/>
  <c r="H20" i="1"/>
</calcChain>
</file>

<file path=xl/sharedStrings.xml><?xml version="1.0" encoding="utf-8"?>
<sst xmlns="http://schemas.openxmlformats.org/spreadsheetml/2006/main" count="190" uniqueCount="31">
  <si>
    <t>расчет отопления  ПАО "МОЭК"</t>
  </si>
  <si>
    <t>Ожидаемая корректировка ПАО МОЭК</t>
  </si>
  <si>
    <t>РАСЧЕТ ОТОПЛЕНИЯ В КВИТАНЦИЯХ СОБСТВЕННИКОВ</t>
  </si>
  <si>
    <t>Ожидаемая корректировка по отоплению в квитанциях</t>
  </si>
  <si>
    <t>тепловая энергия по счетчикам согласно акта</t>
  </si>
  <si>
    <t>тепловая энергия 1/12  по счетам</t>
  </si>
  <si>
    <t xml:space="preserve">тепловая энергия </t>
  </si>
  <si>
    <t>кол-во Гкал</t>
  </si>
  <si>
    <t>тариф</t>
  </si>
  <si>
    <t>сумма</t>
  </si>
  <si>
    <t>2021Г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</si>
  <si>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</si>
  <si>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</si>
  <si>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</si>
  <si>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</si>
  <si>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</si>
  <si>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</si>
  <si>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</si>
  <si>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</si>
  <si>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</si>
  <si>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</si>
  <si>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</si>
  <si>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</si>
  <si>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</si>
  <si>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                                                                        тепловая энергия по счетчикам согласно акта</t>
  </si>
  <si>
    <t xml:space="preserve">                                                  тепловая энергия 1/12  по счетам</t>
  </si>
  <si>
    <t>Расчет ожидаемой корректировки по отоплению.          ТСЖ "Олимп" корпус 1</t>
  </si>
  <si>
    <t>Расчет ожидаемой корректировки по отоплению.          ТСЖ "Олимп" корпус 2</t>
  </si>
  <si>
    <t>Расчет ожидаемой корректировки по отоплению.          ТСЖ "Олимп" корпус 3</t>
  </si>
  <si>
    <t>Расчет ожидаемой корректировки по отоплению.          ТСЖ "Олимп" корпус 4</t>
  </si>
  <si>
    <t>Расчет ожидаемой корректировки по отоплению.          ТСЖ "Олимп" по всем корпусам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</si>
</sst>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Alignment="1">
      <alignment wrapText="1"/>
    </xf>
    <xf numFmtId="0" fontId="4" fillId="0" borderId="13" xfId="0" applyFont="1" applyBorder="1" applyAlignment="1">
      <alignment wrapText="1"/>
    </xf>
    <xf numFmtId="0" fontId="4" fillId="0" borderId="0" xfId="0" applyFont="1"/>
    <xf numFmtId="0" fontId="4" fillId="0" borderId="14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3" xfId="0" applyFont="1" applyBorder="1"/>
    <xf numFmtId="0" fontId="4" fillId="0" borderId="5" xfId="0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7" xfId="0" applyFont="1" applyBorder="1"/>
    <xf numFmtId="0" fontId="3" fillId="0" borderId="19" xfId="0" applyFont="1" applyBorder="1"/>
    <xf numFmtId="0" fontId="3" fillId="0" borderId="6" xfId="0" applyFont="1" applyBorder="1"/>
    <xf numFmtId="0" fontId="4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/>
    <xf numFmtId="0" fontId="4" fillId="0" borderId="23" xfId="0" applyFont="1" applyBorder="1"/>
    <xf numFmtId="0" fontId="3" fillId="0" borderId="24" xfId="0" applyFont="1" applyBorder="1"/>
    <xf numFmtId="0" fontId="4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4" fillId="2" borderId="23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4" fillId="2" borderId="5" xfId="0" applyFont="1" applyFill="1" applyBorder="1"/>
    <xf numFmtId="0" fontId="3" fillId="2" borderId="24" xfId="0" applyFont="1" applyFill="1" applyBorder="1"/>
    <xf numFmtId="0" fontId="4" fillId="2" borderId="12" xfId="0" applyFont="1" applyFill="1" applyBorder="1"/>
    <xf numFmtId="0" fontId="3" fillId="2" borderId="30" xfId="0" applyFont="1" applyFill="1" applyBorder="1"/>
    <xf numFmtId="0" fontId="3" fillId="0" borderId="14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7" xfId="0" applyFont="1" applyBorder="1"/>
    <xf numFmtId="0" fontId="3" fillId="0" borderId="18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25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selection activeCell="H29" sqref="H29"/>
    </sheetView>
  </sheetViews>
  <sheetFormatPr defaultRowHeight="15" x14ac:dyDescent="0.25"/>
  <cols>
    <col min="1" max="1" width="12" customWidth="1"/>
    <col min="4" max="4" width="20.42578125" customWidth="1"/>
    <col min="7" max="7" width="19.5703125" customWidth="1"/>
    <col min="10" max="10" width="22.7109375" customWidth="1"/>
    <col min="11" max="11" width="10.5703125" customWidth="1"/>
    <col min="13" max="13" width="33.42578125" customWidth="1"/>
    <col min="16" max="16" width="37.42578125" customWidth="1"/>
  </cols>
  <sheetData>
    <row r="2" spans="1:16" ht="18.75" x14ac:dyDescent="0.3">
      <c r="E2" s="1" t="s">
        <v>26</v>
      </c>
      <c r="F2" s="1"/>
      <c r="G2" s="1"/>
      <c r="H2" s="1"/>
      <c r="I2" s="1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5.75" thickBot="1" x14ac:dyDescent="0.3">
      <c r="A4" s="3"/>
      <c r="B4" s="4" t="s">
        <v>0</v>
      </c>
      <c r="C4" s="4"/>
      <c r="D4" s="4"/>
      <c r="E4" s="4"/>
      <c r="F4" s="4"/>
      <c r="G4" s="4"/>
      <c r="H4" s="52" t="s">
        <v>1</v>
      </c>
      <c r="I4" s="53"/>
      <c r="J4" s="54"/>
      <c r="K4" s="52" t="s">
        <v>2</v>
      </c>
      <c r="L4" s="53"/>
      <c r="M4" s="53"/>
      <c r="N4" s="52" t="s">
        <v>3</v>
      </c>
      <c r="O4" s="53"/>
      <c r="P4" s="54"/>
    </row>
    <row r="5" spans="1:16" ht="41.25" customHeight="1" thickBot="1" x14ac:dyDescent="0.3">
      <c r="A5" s="5"/>
      <c r="B5" s="55" t="s">
        <v>24</v>
      </c>
      <c r="C5" s="56"/>
      <c r="D5" s="57"/>
      <c r="E5" s="58" t="s">
        <v>25</v>
      </c>
      <c r="F5" s="59"/>
      <c r="G5" s="60"/>
      <c r="H5" s="6"/>
      <c r="I5" s="7"/>
      <c r="J5" s="8"/>
      <c r="K5" s="58" t="s">
        <v>6</v>
      </c>
      <c r="L5" s="59"/>
      <c r="M5" s="60"/>
      <c r="N5" s="58" t="s">
        <v>6</v>
      </c>
      <c r="O5" s="59"/>
      <c r="P5" s="60"/>
    </row>
    <row r="6" spans="1:16" ht="15.75" thickBot="1" x14ac:dyDescent="0.3">
      <c r="A6" s="9"/>
      <c r="B6" s="10" t="s">
        <v>7</v>
      </c>
      <c r="C6" s="11" t="s">
        <v>8</v>
      </c>
      <c r="D6" s="12" t="s">
        <v>9</v>
      </c>
      <c r="E6" s="10" t="s">
        <v>7</v>
      </c>
      <c r="F6" s="11" t="s">
        <v>8</v>
      </c>
      <c r="G6" s="11" t="s">
        <v>9</v>
      </c>
      <c r="H6" s="10" t="s">
        <v>7</v>
      </c>
      <c r="I6" s="11" t="s">
        <v>8</v>
      </c>
      <c r="J6" s="12" t="s">
        <v>9</v>
      </c>
      <c r="K6" s="13" t="s">
        <v>7</v>
      </c>
      <c r="L6" s="11" t="s">
        <v>8</v>
      </c>
      <c r="M6" s="12" t="s">
        <v>9</v>
      </c>
      <c r="N6" s="10" t="s">
        <v>7</v>
      </c>
      <c r="O6" s="14" t="s">
        <v>8</v>
      </c>
      <c r="P6" s="12" t="s">
        <v>9</v>
      </c>
    </row>
    <row r="7" spans="1:16" ht="15.75" thickBot="1" x14ac:dyDescent="0.3">
      <c r="A7" s="15" t="s">
        <v>10</v>
      </c>
      <c r="B7" s="4"/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7"/>
      <c r="O7" s="18"/>
      <c r="P7" s="19"/>
    </row>
    <row r="8" spans="1:16" x14ac:dyDescent="0.25">
      <c r="A8" s="20" t="s">
        <v>11</v>
      </c>
      <c r="B8" s="21">
        <v>318.45299999999997</v>
      </c>
      <c r="C8" s="22">
        <v>2467.38</v>
      </c>
      <c r="D8" s="23">
        <f t="shared" ref="D8:D19" si="0">B8*C8</f>
        <v>785744.56313999998</v>
      </c>
      <c r="E8" s="24">
        <v>259.47500000000002</v>
      </c>
      <c r="F8" s="22">
        <v>2467.38</v>
      </c>
      <c r="G8" s="25">
        <f>E8*F8</f>
        <v>640223.42550000013</v>
      </c>
      <c r="H8" s="20">
        <f t="shared" ref="H8:H19" si="1">B8-E8</f>
        <v>58.977999999999952</v>
      </c>
      <c r="I8" s="26">
        <v>2467.38</v>
      </c>
      <c r="J8" s="27">
        <f>H8*I8</f>
        <v>145521.13763999988</v>
      </c>
      <c r="K8" s="21">
        <v>294.13279999999997</v>
      </c>
      <c r="L8" s="47">
        <v>2467.38</v>
      </c>
      <c r="M8" s="25">
        <f>K8*L8</f>
        <v>725737.38806399994</v>
      </c>
      <c r="N8" s="28">
        <f t="shared" ref="N8:N19" si="2">B8-K8</f>
        <v>24.3202</v>
      </c>
      <c r="O8" s="22">
        <v>2467.38</v>
      </c>
      <c r="P8" s="29">
        <f>N8*O8</f>
        <v>60007.175076</v>
      </c>
    </row>
    <row r="9" spans="1:16" x14ac:dyDescent="0.25">
      <c r="A9" s="30" t="s">
        <v>12</v>
      </c>
      <c r="B9" s="31">
        <v>328.81599999999997</v>
      </c>
      <c r="C9" s="22">
        <v>2467.38</v>
      </c>
      <c r="D9" s="32">
        <f t="shared" si="0"/>
        <v>811314.02208000002</v>
      </c>
      <c r="E9" s="33">
        <v>259.47500000000002</v>
      </c>
      <c r="F9" s="22">
        <v>2467.38</v>
      </c>
      <c r="G9" s="25">
        <f t="shared" ref="G9:G19" si="3">E9*F9</f>
        <v>640223.42550000013</v>
      </c>
      <c r="H9" s="20">
        <f t="shared" si="1"/>
        <v>69.340999999999951</v>
      </c>
      <c r="I9" s="26">
        <v>2467.38</v>
      </c>
      <c r="J9" s="34">
        <f t="shared" ref="J9:J19" si="4">H9*I9</f>
        <v>171090.5965799999</v>
      </c>
      <c r="K9" s="31">
        <v>257.36649999999997</v>
      </c>
      <c r="L9" s="48">
        <v>2467.38</v>
      </c>
      <c r="M9" s="25">
        <f t="shared" ref="M9:M19" si="5">K9*L9</f>
        <v>635020.95476999995</v>
      </c>
      <c r="N9" s="31">
        <f t="shared" si="2"/>
        <v>71.4495</v>
      </c>
      <c r="O9" s="22">
        <v>2467.38</v>
      </c>
      <c r="P9" s="29">
        <f t="shared" ref="P9:P19" si="6">N9*O9</f>
        <v>176293.06731000001</v>
      </c>
    </row>
    <row r="10" spans="1:16" x14ac:dyDescent="0.25">
      <c r="A10" s="20" t="s">
        <v>13</v>
      </c>
      <c r="B10" s="31">
        <v>252.03</v>
      </c>
      <c r="C10" s="22">
        <v>2467.38</v>
      </c>
      <c r="D10" s="32">
        <f t="shared" si="0"/>
        <v>621853.78139999998</v>
      </c>
      <c r="E10" s="33">
        <v>259.47500000000002</v>
      </c>
      <c r="F10" s="22">
        <v>2467.38</v>
      </c>
      <c r="G10" s="25">
        <f t="shared" si="3"/>
        <v>640223.42550000013</v>
      </c>
      <c r="H10" s="20">
        <f t="shared" si="1"/>
        <v>-7.4450000000000216</v>
      </c>
      <c r="I10" s="26">
        <v>2467.38</v>
      </c>
      <c r="J10" s="34">
        <f t="shared" si="4"/>
        <v>-18369.644100000056</v>
      </c>
      <c r="K10" s="31">
        <v>257.36649999999997</v>
      </c>
      <c r="L10" s="48">
        <v>2467.38</v>
      </c>
      <c r="M10" s="25">
        <f t="shared" si="5"/>
        <v>635020.95476999995</v>
      </c>
      <c r="N10" s="31">
        <f t="shared" si="2"/>
        <v>-5.3364999999999725</v>
      </c>
      <c r="O10" s="22">
        <v>2467.38</v>
      </c>
      <c r="P10" s="29">
        <f t="shared" si="6"/>
        <v>-13167.173369999933</v>
      </c>
    </row>
    <row r="11" spans="1:16" x14ac:dyDescent="0.25">
      <c r="A11" s="10" t="s">
        <v>14</v>
      </c>
      <c r="B11" s="31">
        <v>142.82599999999999</v>
      </c>
      <c r="C11" s="22">
        <v>2467.38</v>
      </c>
      <c r="D11" s="32">
        <f t="shared" si="0"/>
        <v>352406.01588000002</v>
      </c>
      <c r="E11" s="33">
        <v>259.47500000000002</v>
      </c>
      <c r="F11" s="22">
        <v>2467.38</v>
      </c>
      <c r="G11" s="25">
        <f t="shared" si="3"/>
        <v>640223.42550000013</v>
      </c>
      <c r="H11" s="20">
        <f t="shared" si="1"/>
        <v>-116.64900000000003</v>
      </c>
      <c r="I11" s="26">
        <v>2467.38</v>
      </c>
      <c r="J11" s="34">
        <f t="shared" si="4"/>
        <v>-287817.40962000011</v>
      </c>
      <c r="K11" s="31">
        <v>257.36649999999997</v>
      </c>
      <c r="L11" s="48">
        <v>2467.38</v>
      </c>
      <c r="M11" s="25">
        <f t="shared" si="5"/>
        <v>635020.95476999995</v>
      </c>
      <c r="N11" s="31">
        <f t="shared" si="2"/>
        <v>-114.54049999999998</v>
      </c>
      <c r="O11" s="22">
        <v>2467.38</v>
      </c>
      <c r="P11" s="29">
        <f t="shared" si="6"/>
        <v>-282614.93888999999</v>
      </c>
    </row>
    <row r="12" spans="1:16" x14ac:dyDescent="0.25">
      <c r="A12" s="30" t="s">
        <v>15</v>
      </c>
      <c r="B12" s="31">
        <v>43.948999999999998</v>
      </c>
      <c r="C12" s="22">
        <v>2467.38</v>
      </c>
      <c r="D12" s="32">
        <f t="shared" si="0"/>
        <v>108438.88361999999</v>
      </c>
      <c r="E12" s="33">
        <v>259.47500000000002</v>
      </c>
      <c r="F12" s="22">
        <v>2467.38</v>
      </c>
      <c r="G12" s="25">
        <f t="shared" si="3"/>
        <v>640223.42550000013</v>
      </c>
      <c r="H12" s="20">
        <f t="shared" si="1"/>
        <v>-215.52600000000001</v>
      </c>
      <c r="I12" s="26">
        <v>2467.38</v>
      </c>
      <c r="J12" s="34">
        <f t="shared" si="4"/>
        <v>-531784.54188000003</v>
      </c>
      <c r="K12" s="31">
        <v>257.36649999999997</v>
      </c>
      <c r="L12" s="48">
        <v>2467.38</v>
      </c>
      <c r="M12" s="25">
        <f t="shared" si="5"/>
        <v>635020.95476999995</v>
      </c>
      <c r="N12" s="31">
        <f t="shared" si="2"/>
        <v>-213.41749999999996</v>
      </c>
      <c r="O12" s="22">
        <v>2467.38</v>
      </c>
      <c r="P12" s="29">
        <f t="shared" si="6"/>
        <v>-526582.07114999997</v>
      </c>
    </row>
    <row r="13" spans="1:16" x14ac:dyDescent="0.25">
      <c r="A13" s="10" t="s">
        <v>16</v>
      </c>
      <c r="B13" s="31">
        <v>0</v>
      </c>
      <c r="C13" s="22">
        <v>2467.38</v>
      </c>
      <c r="D13" s="32">
        <f t="shared" si="0"/>
        <v>0</v>
      </c>
      <c r="E13" s="33">
        <v>259.47500000000002</v>
      </c>
      <c r="F13" s="22">
        <v>2467.38</v>
      </c>
      <c r="G13" s="25">
        <f t="shared" si="3"/>
        <v>640223.42550000013</v>
      </c>
      <c r="H13" s="20">
        <f t="shared" si="1"/>
        <v>-259.47500000000002</v>
      </c>
      <c r="I13" s="26">
        <v>2467.38</v>
      </c>
      <c r="J13" s="34">
        <f t="shared" si="4"/>
        <v>-640223.42550000013</v>
      </c>
      <c r="K13" s="21">
        <v>257.36649999999997</v>
      </c>
      <c r="L13" s="48">
        <v>2467.38</v>
      </c>
      <c r="M13" s="25">
        <f t="shared" si="5"/>
        <v>635020.95476999995</v>
      </c>
      <c r="N13" s="31">
        <f t="shared" si="2"/>
        <v>-257.36649999999997</v>
      </c>
      <c r="O13" s="22">
        <v>2467.38</v>
      </c>
      <c r="P13" s="29">
        <f t="shared" si="6"/>
        <v>-635020.95476999995</v>
      </c>
    </row>
    <row r="14" spans="1:16" x14ac:dyDescent="0.25">
      <c r="A14" s="35" t="s">
        <v>17</v>
      </c>
      <c r="B14" s="31">
        <v>0</v>
      </c>
      <c r="C14" s="36">
        <v>2546.83</v>
      </c>
      <c r="D14" s="32">
        <f t="shared" si="0"/>
        <v>0</v>
      </c>
      <c r="E14" s="33">
        <v>259.47500000000002</v>
      </c>
      <c r="F14" s="36">
        <v>2546.83</v>
      </c>
      <c r="G14" s="49">
        <f t="shared" si="3"/>
        <v>660838.71425000008</v>
      </c>
      <c r="H14" s="30">
        <f t="shared" si="1"/>
        <v>-259.47500000000002</v>
      </c>
      <c r="I14" s="37">
        <v>2546.83</v>
      </c>
      <c r="J14" s="50">
        <f t="shared" si="4"/>
        <v>-660838.71425000008</v>
      </c>
      <c r="K14" s="31">
        <v>257.36649999999997</v>
      </c>
      <c r="L14" s="36">
        <v>2546.83</v>
      </c>
      <c r="M14" s="49">
        <f t="shared" si="5"/>
        <v>655468.72319499997</v>
      </c>
      <c r="N14" s="31">
        <f t="shared" si="2"/>
        <v>-257.36649999999997</v>
      </c>
      <c r="O14" s="36">
        <v>2546.83</v>
      </c>
      <c r="P14" s="51">
        <f t="shared" si="6"/>
        <v>-655468.72319499997</v>
      </c>
    </row>
    <row r="15" spans="1:16" x14ac:dyDescent="0.25">
      <c r="A15" s="35" t="s">
        <v>18</v>
      </c>
      <c r="B15" s="31">
        <v>0</v>
      </c>
      <c r="C15" s="36">
        <v>2546.83</v>
      </c>
      <c r="D15" s="32">
        <f t="shared" si="0"/>
        <v>0</v>
      </c>
      <c r="E15" s="33">
        <v>259.47500000000002</v>
      </c>
      <c r="F15" s="36">
        <v>2546.83</v>
      </c>
      <c r="G15" s="49">
        <f t="shared" si="3"/>
        <v>660838.71425000008</v>
      </c>
      <c r="H15" s="30">
        <f t="shared" si="1"/>
        <v>-259.47500000000002</v>
      </c>
      <c r="I15" s="37">
        <v>2546.83</v>
      </c>
      <c r="J15" s="50">
        <f t="shared" si="4"/>
        <v>-660838.71425000008</v>
      </c>
      <c r="K15" s="31">
        <v>257.36649999999997</v>
      </c>
      <c r="L15" s="36">
        <v>2546.83</v>
      </c>
      <c r="M15" s="49">
        <f t="shared" si="5"/>
        <v>655468.72319499997</v>
      </c>
      <c r="N15" s="31">
        <f t="shared" si="2"/>
        <v>-257.36649999999997</v>
      </c>
      <c r="O15" s="36">
        <v>2546.83</v>
      </c>
      <c r="P15" s="51">
        <f t="shared" si="6"/>
        <v>-655468.72319499997</v>
      </c>
    </row>
    <row r="16" spans="1:16" x14ac:dyDescent="0.25">
      <c r="A16" s="38" t="s">
        <v>19</v>
      </c>
      <c r="B16" s="21"/>
      <c r="C16" s="36">
        <v>2546.83</v>
      </c>
      <c r="D16" s="23">
        <f t="shared" si="0"/>
        <v>0</v>
      </c>
      <c r="E16" s="24"/>
      <c r="F16" s="36">
        <v>2546.83</v>
      </c>
      <c r="G16" s="25">
        <f t="shared" si="3"/>
        <v>0</v>
      </c>
      <c r="H16" s="20">
        <f t="shared" si="1"/>
        <v>0</v>
      </c>
      <c r="I16" s="37">
        <v>2546.83</v>
      </c>
      <c r="J16" s="34">
        <f t="shared" si="4"/>
        <v>0</v>
      </c>
      <c r="K16" s="21"/>
      <c r="L16" s="36">
        <v>2546.83</v>
      </c>
      <c r="M16" s="25">
        <f t="shared" si="5"/>
        <v>0</v>
      </c>
      <c r="N16" s="31">
        <f t="shared" si="2"/>
        <v>0</v>
      </c>
      <c r="O16" s="36">
        <v>2546.83</v>
      </c>
      <c r="P16" s="29">
        <f t="shared" si="6"/>
        <v>0</v>
      </c>
    </row>
    <row r="17" spans="1:16" x14ac:dyDescent="0.25">
      <c r="A17" s="35" t="s">
        <v>20</v>
      </c>
      <c r="B17" s="31"/>
      <c r="C17" s="36">
        <v>2546.83</v>
      </c>
      <c r="D17" s="32">
        <f t="shared" si="0"/>
        <v>0</v>
      </c>
      <c r="E17" s="33"/>
      <c r="F17" s="36">
        <v>2546.83</v>
      </c>
      <c r="G17" s="25">
        <f t="shared" si="3"/>
        <v>0</v>
      </c>
      <c r="H17" s="20">
        <f t="shared" si="1"/>
        <v>0</v>
      </c>
      <c r="I17" s="37">
        <v>2546.83</v>
      </c>
      <c r="J17" s="34">
        <f t="shared" si="4"/>
        <v>0</v>
      </c>
      <c r="K17" s="31"/>
      <c r="L17" s="36">
        <v>2546.83</v>
      </c>
      <c r="M17" s="25">
        <f t="shared" si="5"/>
        <v>0</v>
      </c>
      <c r="N17" s="31">
        <f t="shared" si="2"/>
        <v>0</v>
      </c>
      <c r="O17" s="36">
        <v>2546.83</v>
      </c>
      <c r="P17" s="29">
        <f t="shared" si="6"/>
        <v>0</v>
      </c>
    </row>
    <row r="18" spans="1:16" x14ac:dyDescent="0.25">
      <c r="A18" s="35" t="s">
        <v>21</v>
      </c>
      <c r="B18" s="39"/>
      <c r="C18" s="36">
        <v>2546.83</v>
      </c>
      <c r="D18" s="32">
        <f t="shared" si="0"/>
        <v>0</v>
      </c>
      <c r="E18" s="33"/>
      <c r="F18" s="36">
        <v>2546.83</v>
      </c>
      <c r="G18" s="25">
        <f t="shared" si="3"/>
        <v>0</v>
      </c>
      <c r="H18" s="20">
        <f t="shared" si="1"/>
        <v>0</v>
      </c>
      <c r="I18" s="37">
        <v>2546.83</v>
      </c>
      <c r="J18" s="34">
        <f t="shared" si="4"/>
        <v>0</v>
      </c>
      <c r="K18" s="31"/>
      <c r="L18" s="36">
        <v>2546.83</v>
      </c>
      <c r="M18" s="25">
        <f t="shared" si="5"/>
        <v>0</v>
      </c>
      <c r="N18" s="31">
        <f t="shared" si="2"/>
        <v>0</v>
      </c>
      <c r="O18" s="36">
        <v>2546.83</v>
      </c>
      <c r="P18" s="29">
        <f t="shared" si="6"/>
        <v>0</v>
      </c>
    </row>
    <row r="19" spans="1:16" ht="15.75" thickBot="1" x14ac:dyDescent="0.3">
      <c r="A19" s="40" t="s">
        <v>22</v>
      </c>
      <c r="B19" s="41"/>
      <c r="C19" s="36">
        <v>2546.83</v>
      </c>
      <c r="D19" s="23">
        <f t="shared" si="0"/>
        <v>0</v>
      </c>
      <c r="E19" s="42"/>
      <c r="F19" s="36">
        <v>2546.83</v>
      </c>
      <c r="G19" s="25">
        <f t="shared" si="3"/>
        <v>0</v>
      </c>
      <c r="H19" s="20">
        <f t="shared" si="1"/>
        <v>0</v>
      </c>
      <c r="I19" s="37">
        <v>2546.83</v>
      </c>
      <c r="J19" s="34">
        <f t="shared" si="4"/>
        <v>0</v>
      </c>
      <c r="K19" s="43"/>
      <c r="L19" s="36">
        <v>2546.83</v>
      </c>
      <c r="M19" s="25">
        <f t="shared" si="5"/>
        <v>0</v>
      </c>
      <c r="N19" s="43">
        <f t="shared" si="2"/>
        <v>0</v>
      </c>
      <c r="O19" s="36">
        <v>2546.83</v>
      </c>
      <c r="P19" s="29">
        <f t="shared" si="6"/>
        <v>0</v>
      </c>
    </row>
    <row r="20" spans="1:16" ht="15.75" thickBot="1" x14ac:dyDescent="0.3">
      <c r="A20" s="15" t="s">
        <v>23</v>
      </c>
      <c r="B20" s="17">
        <f>SUM(B8:B19)</f>
        <v>1086.0740000000001</v>
      </c>
      <c r="C20" s="44"/>
      <c r="D20" s="19">
        <f>SUM(D8:D19)</f>
        <v>2679757.2661199998</v>
      </c>
      <c r="E20" s="17">
        <f>SUM(E8:E19)</f>
        <v>2075.7999999999997</v>
      </c>
      <c r="F20" s="44"/>
      <c r="G20" s="4">
        <f>SUM(G8:G19)</f>
        <v>5163017.9815000007</v>
      </c>
      <c r="H20" s="17">
        <f>SUM(H8:H19)</f>
        <v>-989.72600000000023</v>
      </c>
      <c r="I20" s="3"/>
      <c r="J20" s="45">
        <f>SUM(J8:J19)</f>
        <v>-2483260.7153800009</v>
      </c>
      <c r="K20" s="17">
        <f>SUM(K8:K19)</f>
        <v>2095.6983</v>
      </c>
      <c r="L20" s="47"/>
      <c r="M20" s="19">
        <f>SUM(M8:M19)</f>
        <v>5211779.6083039986</v>
      </c>
      <c r="N20" s="17">
        <f>SUM(N8:N19)</f>
        <v>-1009.6242999999998</v>
      </c>
      <c r="O20" s="18"/>
      <c r="P20" s="46">
        <f>SUM(P8:P19)</f>
        <v>-2532022.3421840002</v>
      </c>
    </row>
  </sheetData>
  <mergeCells count="7">
    <mergeCell ref="H4:J4"/>
    <mergeCell ref="K4:M4"/>
    <mergeCell ref="N4:P4"/>
    <mergeCell ref="B5:D5"/>
    <mergeCell ref="E5:G5"/>
    <mergeCell ref="K5:M5"/>
    <mergeCell ref="N5:P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selection activeCell="H30" sqref="H30"/>
    </sheetView>
  </sheetViews>
  <sheetFormatPr defaultRowHeight="15" x14ac:dyDescent="0.25"/>
  <cols>
    <col min="4" max="4" width="32.5703125" customWidth="1"/>
    <col min="7" max="7" width="20.140625" customWidth="1"/>
    <col min="10" max="10" width="27.85546875" customWidth="1"/>
    <col min="13" max="13" width="30.5703125" customWidth="1"/>
    <col min="16" max="16" width="30.140625" customWidth="1"/>
  </cols>
  <sheetData>
    <row r="2" spans="1:16" ht="18.75" x14ac:dyDescent="0.3">
      <c r="E2" s="1" t="s">
        <v>27</v>
      </c>
      <c r="F2" s="1"/>
      <c r="G2" s="1"/>
      <c r="H2" s="1"/>
      <c r="I2" s="1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5.75" thickBot="1" x14ac:dyDescent="0.3">
      <c r="A4" s="3"/>
      <c r="B4" s="4" t="s">
        <v>0</v>
      </c>
      <c r="C4" s="4"/>
      <c r="D4" s="4"/>
      <c r="E4" s="4"/>
      <c r="F4" s="4"/>
      <c r="G4" s="4"/>
      <c r="H4" s="52" t="s">
        <v>1</v>
      </c>
      <c r="I4" s="53"/>
      <c r="J4" s="54"/>
      <c r="K4" s="52" t="s">
        <v>2</v>
      </c>
      <c r="L4" s="53"/>
      <c r="M4" s="53"/>
      <c r="N4" s="52" t="s">
        <v>3</v>
      </c>
      <c r="O4" s="53"/>
      <c r="P4" s="54"/>
    </row>
    <row r="5" spans="1:16" ht="15.75" thickBot="1" x14ac:dyDescent="0.3">
      <c r="A5" s="5"/>
      <c r="B5" s="58" t="s">
        <v>4</v>
      </c>
      <c r="C5" s="59"/>
      <c r="D5" s="60"/>
      <c r="E5" s="58" t="s">
        <v>5</v>
      </c>
      <c r="F5" s="59"/>
      <c r="G5" s="60"/>
      <c r="H5" s="6"/>
      <c r="I5" s="7"/>
      <c r="J5" s="8"/>
      <c r="K5" s="58" t="s">
        <v>6</v>
      </c>
      <c r="L5" s="59"/>
      <c r="M5" s="60"/>
      <c r="N5" s="58" t="s">
        <v>6</v>
      </c>
      <c r="O5" s="59"/>
      <c r="P5" s="60"/>
    </row>
    <row r="6" spans="1:16" ht="15.75" thickBot="1" x14ac:dyDescent="0.3">
      <c r="A6" s="9"/>
      <c r="B6" s="10" t="s">
        <v>7</v>
      </c>
      <c r="C6" s="11" t="s">
        <v>8</v>
      </c>
      <c r="D6" s="12" t="s">
        <v>9</v>
      </c>
      <c r="E6" s="10" t="s">
        <v>7</v>
      </c>
      <c r="F6" s="11" t="s">
        <v>8</v>
      </c>
      <c r="G6" s="11" t="s">
        <v>9</v>
      </c>
      <c r="H6" s="10" t="s">
        <v>7</v>
      </c>
      <c r="I6" s="11" t="s">
        <v>8</v>
      </c>
      <c r="J6" s="12" t="s">
        <v>9</v>
      </c>
      <c r="K6" s="13" t="s">
        <v>7</v>
      </c>
      <c r="L6" s="11" t="s">
        <v>8</v>
      </c>
      <c r="M6" s="12" t="s">
        <v>9</v>
      </c>
      <c r="N6" s="10" t="s">
        <v>7</v>
      </c>
      <c r="O6" s="14" t="s">
        <v>8</v>
      </c>
      <c r="P6" s="12" t="s">
        <v>9</v>
      </c>
    </row>
    <row r="7" spans="1:16" ht="15.75" thickBot="1" x14ac:dyDescent="0.3">
      <c r="A7" s="15" t="s">
        <v>10</v>
      </c>
      <c r="B7" s="4"/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7"/>
      <c r="O7" s="18"/>
      <c r="P7" s="19"/>
    </row>
    <row r="8" spans="1:16" x14ac:dyDescent="0.25">
      <c r="A8" s="20" t="s">
        <v>11</v>
      </c>
      <c r="B8" s="21">
        <v>440.80399999999997</v>
      </c>
      <c r="C8" s="22">
        <v>2467.38</v>
      </c>
      <c r="D8" s="23">
        <f t="shared" ref="D8:D19" si="0">B8*C8</f>
        <v>1087630.97352</v>
      </c>
      <c r="E8" s="24">
        <v>257.13600000000002</v>
      </c>
      <c r="F8" s="22">
        <v>2467.38</v>
      </c>
      <c r="G8" s="25">
        <f>E8*F8</f>
        <v>634452.22368000005</v>
      </c>
      <c r="H8" s="20">
        <f t="shared" ref="H8:H19" si="1">B8-E8</f>
        <v>183.66799999999995</v>
      </c>
      <c r="I8" s="26">
        <v>2467.38</v>
      </c>
      <c r="J8" s="27">
        <f>H8*I8</f>
        <v>453178.74983999989</v>
      </c>
      <c r="K8" s="21">
        <v>243.1628</v>
      </c>
      <c r="L8" s="24">
        <v>2467.38</v>
      </c>
      <c r="M8" s="25">
        <f>K8*L8</f>
        <v>599975.02946400002</v>
      </c>
      <c r="N8" s="28">
        <f t="shared" ref="N8:N19" si="2">B8-K8</f>
        <v>197.64119999999997</v>
      </c>
      <c r="O8" s="22">
        <v>2467.38</v>
      </c>
      <c r="P8" s="29">
        <f>N8*O8</f>
        <v>487655.94405599992</v>
      </c>
    </row>
    <row r="9" spans="1:16" x14ac:dyDescent="0.25">
      <c r="A9" s="30" t="s">
        <v>12</v>
      </c>
      <c r="B9" s="31">
        <v>275.82100000000003</v>
      </c>
      <c r="C9" s="22">
        <v>2467.38</v>
      </c>
      <c r="D9" s="32">
        <f t="shared" si="0"/>
        <v>680555.21898000012</v>
      </c>
      <c r="E9" s="33">
        <v>257.13600000000002</v>
      </c>
      <c r="F9" s="22">
        <v>2467.38</v>
      </c>
      <c r="G9" s="25">
        <f t="shared" ref="G9:G19" si="3">E9*F9</f>
        <v>634452.22368000005</v>
      </c>
      <c r="H9" s="20">
        <f t="shared" si="1"/>
        <v>18.685000000000002</v>
      </c>
      <c r="I9" s="26">
        <v>2467.38</v>
      </c>
      <c r="J9" s="34">
        <f t="shared" ref="J9:J19" si="4">H9*I9</f>
        <v>46102.99530000001</v>
      </c>
      <c r="K9" s="31">
        <v>212.76779999999999</v>
      </c>
      <c r="L9" s="24">
        <v>2467.38</v>
      </c>
      <c r="M9" s="25">
        <f t="shared" ref="M9:M19" si="5">K9*L9</f>
        <v>524979.01436400006</v>
      </c>
      <c r="N9" s="31">
        <f t="shared" si="2"/>
        <v>63.053200000000032</v>
      </c>
      <c r="O9" s="22">
        <v>2467.38</v>
      </c>
      <c r="P9" s="29">
        <f t="shared" ref="P9:P19" si="6">N9*O9</f>
        <v>155576.20461600009</v>
      </c>
    </row>
    <row r="10" spans="1:16" x14ac:dyDescent="0.25">
      <c r="A10" s="20" t="s">
        <v>13</v>
      </c>
      <c r="B10" s="31">
        <v>204.18199999999999</v>
      </c>
      <c r="C10" s="22">
        <v>2467.38</v>
      </c>
      <c r="D10" s="32">
        <f t="shared" si="0"/>
        <v>503794.58315999998</v>
      </c>
      <c r="E10" s="33">
        <v>257.13600000000002</v>
      </c>
      <c r="F10" s="22">
        <v>2467.38</v>
      </c>
      <c r="G10" s="25">
        <f t="shared" si="3"/>
        <v>634452.22368000005</v>
      </c>
      <c r="H10" s="20">
        <f t="shared" si="1"/>
        <v>-52.954000000000036</v>
      </c>
      <c r="I10" s="26">
        <v>2467.38</v>
      </c>
      <c r="J10" s="34">
        <f t="shared" si="4"/>
        <v>-130657.64052000009</v>
      </c>
      <c r="K10" s="31">
        <v>212.76779999999999</v>
      </c>
      <c r="L10" s="24">
        <v>2467.38</v>
      </c>
      <c r="M10" s="25">
        <f t="shared" si="5"/>
        <v>524979.01436400006</v>
      </c>
      <c r="N10" s="31">
        <f t="shared" si="2"/>
        <v>-8.5858000000000061</v>
      </c>
      <c r="O10" s="22">
        <v>2467.38</v>
      </c>
      <c r="P10" s="29">
        <f t="shared" si="6"/>
        <v>-21184.431204000015</v>
      </c>
    </row>
    <row r="11" spans="1:16" x14ac:dyDescent="0.25">
      <c r="A11" s="10" t="s">
        <v>14</v>
      </c>
      <c r="B11" s="31">
        <v>114.693</v>
      </c>
      <c r="C11" s="22">
        <v>2467.38</v>
      </c>
      <c r="D11" s="32">
        <f t="shared" si="0"/>
        <v>282991.21434000001</v>
      </c>
      <c r="E11" s="33">
        <v>257.13600000000002</v>
      </c>
      <c r="F11" s="22">
        <v>2467.38</v>
      </c>
      <c r="G11" s="25">
        <f t="shared" si="3"/>
        <v>634452.22368000005</v>
      </c>
      <c r="H11" s="20">
        <f t="shared" si="1"/>
        <v>-142.44300000000004</v>
      </c>
      <c r="I11" s="26">
        <v>2467.38</v>
      </c>
      <c r="J11" s="34">
        <f t="shared" si="4"/>
        <v>-351461.00934000011</v>
      </c>
      <c r="K11" s="31">
        <v>212.76779999999999</v>
      </c>
      <c r="L11" s="24">
        <v>2467.38</v>
      </c>
      <c r="M11" s="25">
        <f t="shared" si="5"/>
        <v>524979.01436400006</v>
      </c>
      <c r="N11" s="31">
        <f t="shared" si="2"/>
        <v>-98.074799999999996</v>
      </c>
      <c r="O11" s="22">
        <v>2467.38</v>
      </c>
      <c r="P11" s="29">
        <f t="shared" si="6"/>
        <v>-241987.800024</v>
      </c>
    </row>
    <row r="12" spans="1:16" x14ac:dyDescent="0.25">
      <c r="A12" s="30" t="s">
        <v>15</v>
      </c>
      <c r="B12" s="31">
        <v>33.768000000000001</v>
      </c>
      <c r="C12" s="22">
        <v>2467.38</v>
      </c>
      <c r="D12" s="32">
        <f t="shared" si="0"/>
        <v>83318.487840000002</v>
      </c>
      <c r="E12" s="33">
        <v>257.13600000000002</v>
      </c>
      <c r="F12" s="22">
        <v>2467.38</v>
      </c>
      <c r="G12" s="25">
        <f t="shared" si="3"/>
        <v>634452.22368000005</v>
      </c>
      <c r="H12" s="20">
        <f t="shared" si="1"/>
        <v>-223.36800000000002</v>
      </c>
      <c r="I12" s="26">
        <v>2467.38</v>
      </c>
      <c r="J12" s="34">
        <f t="shared" si="4"/>
        <v>-551133.7358400001</v>
      </c>
      <c r="K12" s="31">
        <v>212.76779999999999</v>
      </c>
      <c r="L12" s="24">
        <v>2467.38</v>
      </c>
      <c r="M12" s="25">
        <f t="shared" si="5"/>
        <v>524979.01436400006</v>
      </c>
      <c r="N12" s="31">
        <f t="shared" si="2"/>
        <v>-178.99979999999999</v>
      </c>
      <c r="O12" s="22">
        <v>2467.38</v>
      </c>
      <c r="P12" s="29">
        <f t="shared" si="6"/>
        <v>-441660.52652399999</v>
      </c>
    </row>
    <row r="13" spans="1:16" x14ac:dyDescent="0.25">
      <c r="A13" s="10" t="s">
        <v>16</v>
      </c>
      <c r="B13" s="31">
        <v>0</v>
      </c>
      <c r="C13" s="22">
        <v>2467.38</v>
      </c>
      <c r="D13" s="32">
        <f t="shared" si="0"/>
        <v>0</v>
      </c>
      <c r="E13" s="33">
        <v>257.13600000000002</v>
      </c>
      <c r="F13" s="22">
        <v>2467.38</v>
      </c>
      <c r="G13" s="25">
        <f t="shared" si="3"/>
        <v>634452.22368000005</v>
      </c>
      <c r="H13" s="20">
        <f t="shared" si="1"/>
        <v>-257.13600000000002</v>
      </c>
      <c r="I13" s="26">
        <v>2467.38</v>
      </c>
      <c r="J13" s="34">
        <f t="shared" si="4"/>
        <v>-634452.22368000005</v>
      </c>
      <c r="K13" s="21">
        <v>212.76779999999999</v>
      </c>
      <c r="L13" s="24">
        <v>2467.38</v>
      </c>
      <c r="M13" s="25">
        <f t="shared" si="5"/>
        <v>524979.01436400006</v>
      </c>
      <c r="N13" s="31">
        <f t="shared" si="2"/>
        <v>-212.76779999999999</v>
      </c>
      <c r="O13" s="22">
        <v>2467.38</v>
      </c>
      <c r="P13" s="29">
        <f t="shared" si="6"/>
        <v>-524979.01436400006</v>
      </c>
    </row>
    <row r="14" spans="1:16" x14ac:dyDescent="0.25">
      <c r="A14" s="35" t="s">
        <v>17</v>
      </c>
      <c r="B14" s="31">
        <v>0</v>
      </c>
      <c r="C14" s="36">
        <v>2546.83</v>
      </c>
      <c r="D14" s="32">
        <f t="shared" si="0"/>
        <v>0</v>
      </c>
      <c r="E14" s="24">
        <v>257.13600000000002</v>
      </c>
      <c r="F14" s="36">
        <v>2546.83</v>
      </c>
      <c r="G14" s="25">
        <f t="shared" si="3"/>
        <v>654881.67888000002</v>
      </c>
      <c r="H14" s="20">
        <f t="shared" si="1"/>
        <v>-257.13600000000002</v>
      </c>
      <c r="I14" s="37">
        <v>2546.83</v>
      </c>
      <c r="J14" s="34">
        <f t="shared" si="4"/>
        <v>-654881.67888000002</v>
      </c>
      <c r="K14" s="21">
        <v>212.76779999999999</v>
      </c>
      <c r="L14" s="37">
        <v>2546.83</v>
      </c>
      <c r="M14" s="25">
        <f t="shared" si="5"/>
        <v>541883.41607399995</v>
      </c>
      <c r="N14" s="31">
        <f t="shared" si="2"/>
        <v>-212.76779999999999</v>
      </c>
      <c r="O14" s="36">
        <v>2546.83</v>
      </c>
      <c r="P14" s="29">
        <f t="shared" si="6"/>
        <v>-541883.41607399995</v>
      </c>
    </row>
    <row r="15" spans="1:16" x14ac:dyDescent="0.25">
      <c r="A15" s="35" t="s">
        <v>18</v>
      </c>
      <c r="B15" s="31">
        <v>0</v>
      </c>
      <c r="C15" s="36">
        <v>2546.83</v>
      </c>
      <c r="D15" s="32">
        <f t="shared" si="0"/>
        <v>0</v>
      </c>
      <c r="E15" s="33">
        <v>257.13600000000002</v>
      </c>
      <c r="F15" s="36">
        <v>2546.83</v>
      </c>
      <c r="G15" s="25">
        <f t="shared" si="3"/>
        <v>654881.67888000002</v>
      </c>
      <c r="H15" s="20">
        <f t="shared" si="1"/>
        <v>-257.13600000000002</v>
      </c>
      <c r="I15" s="37">
        <v>2546.83</v>
      </c>
      <c r="J15" s="34">
        <f t="shared" si="4"/>
        <v>-654881.67888000002</v>
      </c>
      <c r="K15" s="31">
        <v>212.76779999999999</v>
      </c>
      <c r="L15" s="37">
        <v>2546.83</v>
      </c>
      <c r="M15" s="25">
        <f t="shared" si="5"/>
        <v>541883.41607399995</v>
      </c>
      <c r="N15" s="31">
        <f t="shared" si="2"/>
        <v>-212.76779999999999</v>
      </c>
      <c r="O15" s="36">
        <v>2546.83</v>
      </c>
      <c r="P15" s="29">
        <f t="shared" si="6"/>
        <v>-541883.41607399995</v>
      </c>
    </row>
    <row r="16" spans="1:16" x14ac:dyDescent="0.25">
      <c r="A16" s="38" t="s">
        <v>19</v>
      </c>
      <c r="B16" s="21"/>
      <c r="C16" s="36">
        <v>2546.83</v>
      </c>
      <c r="D16" s="23">
        <f t="shared" si="0"/>
        <v>0</v>
      </c>
      <c r="E16" s="24"/>
      <c r="F16" s="36">
        <v>2546.83</v>
      </c>
      <c r="G16" s="25">
        <f t="shared" si="3"/>
        <v>0</v>
      </c>
      <c r="H16" s="20">
        <f t="shared" si="1"/>
        <v>0</v>
      </c>
      <c r="I16" s="37">
        <v>2546.83</v>
      </c>
      <c r="J16" s="34">
        <f t="shared" si="4"/>
        <v>0</v>
      </c>
      <c r="K16" s="21"/>
      <c r="L16" s="37">
        <v>2546.83</v>
      </c>
      <c r="M16" s="25">
        <f t="shared" si="5"/>
        <v>0</v>
      </c>
      <c r="N16" s="31">
        <f t="shared" si="2"/>
        <v>0</v>
      </c>
      <c r="O16" s="36">
        <v>2546.83</v>
      </c>
      <c r="P16" s="29">
        <f t="shared" si="6"/>
        <v>0</v>
      </c>
    </row>
    <row r="17" spans="1:16" x14ac:dyDescent="0.25">
      <c r="A17" s="35" t="s">
        <v>20</v>
      </c>
      <c r="B17" s="31"/>
      <c r="C17" s="36">
        <v>2546.83</v>
      </c>
      <c r="D17" s="32">
        <f t="shared" si="0"/>
        <v>0</v>
      </c>
      <c r="E17" s="33"/>
      <c r="F17" s="36">
        <v>2546.83</v>
      </c>
      <c r="G17" s="25">
        <f t="shared" si="3"/>
        <v>0</v>
      </c>
      <c r="H17" s="20">
        <f t="shared" si="1"/>
        <v>0</v>
      </c>
      <c r="I17" s="37">
        <v>2546.83</v>
      </c>
      <c r="J17" s="34">
        <f t="shared" si="4"/>
        <v>0</v>
      </c>
      <c r="K17" s="31"/>
      <c r="L17" s="37">
        <v>2546.83</v>
      </c>
      <c r="M17" s="25">
        <f t="shared" si="5"/>
        <v>0</v>
      </c>
      <c r="N17" s="31">
        <f t="shared" si="2"/>
        <v>0</v>
      </c>
      <c r="O17" s="36">
        <v>2546.83</v>
      </c>
      <c r="P17" s="29">
        <f t="shared" si="6"/>
        <v>0</v>
      </c>
    </row>
    <row r="18" spans="1:16" x14ac:dyDescent="0.25">
      <c r="A18" s="35" t="s">
        <v>21</v>
      </c>
      <c r="B18" s="39"/>
      <c r="C18" s="36">
        <v>2546.83</v>
      </c>
      <c r="D18" s="32">
        <f t="shared" si="0"/>
        <v>0</v>
      </c>
      <c r="E18" s="33"/>
      <c r="F18" s="36">
        <v>2546.83</v>
      </c>
      <c r="G18" s="25">
        <f t="shared" si="3"/>
        <v>0</v>
      </c>
      <c r="H18" s="20">
        <f t="shared" si="1"/>
        <v>0</v>
      </c>
      <c r="I18" s="37">
        <v>2546.83</v>
      </c>
      <c r="J18" s="34">
        <f t="shared" si="4"/>
        <v>0</v>
      </c>
      <c r="K18" s="31"/>
      <c r="L18" s="37">
        <v>2546.83</v>
      </c>
      <c r="M18" s="25">
        <f t="shared" si="5"/>
        <v>0</v>
      </c>
      <c r="N18" s="31">
        <f t="shared" si="2"/>
        <v>0</v>
      </c>
      <c r="O18" s="36">
        <v>2546.83</v>
      </c>
      <c r="P18" s="29">
        <f t="shared" si="6"/>
        <v>0</v>
      </c>
    </row>
    <row r="19" spans="1:16" ht="15.75" thickBot="1" x14ac:dyDescent="0.3">
      <c r="A19" s="40" t="s">
        <v>22</v>
      </c>
      <c r="B19" s="41"/>
      <c r="C19" s="36">
        <v>2546.83</v>
      </c>
      <c r="D19" s="23">
        <f t="shared" si="0"/>
        <v>0</v>
      </c>
      <c r="E19" s="42"/>
      <c r="F19" s="36">
        <v>2546.83</v>
      </c>
      <c r="G19" s="25">
        <f t="shared" si="3"/>
        <v>0</v>
      </c>
      <c r="H19" s="20">
        <f t="shared" si="1"/>
        <v>0</v>
      </c>
      <c r="I19" s="37">
        <v>2546.83</v>
      </c>
      <c r="J19" s="34">
        <f t="shared" si="4"/>
        <v>0</v>
      </c>
      <c r="K19" s="43"/>
      <c r="L19" s="37">
        <v>2546.83</v>
      </c>
      <c r="M19" s="25">
        <f t="shared" si="5"/>
        <v>0</v>
      </c>
      <c r="N19" s="43">
        <f t="shared" si="2"/>
        <v>0</v>
      </c>
      <c r="O19" s="36">
        <v>2546.83</v>
      </c>
      <c r="P19" s="29">
        <f t="shared" si="6"/>
        <v>0</v>
      </c>
    </row>
    <row r="20" spans="1:16" ht="15.75" thickBot="1" x14ac:dyDescent="0.3">
      <c r="A20" s="15" t="s">
        <v>23</v>
      </c>
      <c r="B20" s="17">
        <f>SUM(B8:B19)</f>
        <v>1069.268</v>
      </c>
      <c r="C20" s="44"/>
      <c r="D20" s="19">
        <f>SUM(D8:D19)</f>
        <v>2638290.4778400003</v>
      </c>
      <c r="E20" s="17">
        <f>SUM(E8:E19)</f>
        <v>2057.0880000000002</v>
      </c>
      <c r="F20" s="44"/>
      <c r="G20" s="4">
        <f>SUM(G8:G19)</f>
        <v>5116476.6998399999</v>
      </c>
      <c r="H20" s="17">
        <f>SUM(H8:H19)</f>
        <v>-987.82000000000016</v>
      </c>
      <c r="I20" s="3"/>
      <c r="J20" s="45">
        <f>SUM(J8:J19)</f>
        <v>-2478186.2220000005</v>
      </c>
      <c r="K20" s="17">
        <f>SUM(K8:K19)</f>
        <v>1732.5374000000002</v>
      </c>
      <c r="L20" s="18"/>
      <c r="M20" s="19">
        <f>SUM(M8:M19)</f>
        <v>4308636.9334319998</v>
      </c>
      <c r="N20" s="17">
        <f>SUM(N8:N19)</f>
        <v>-663.26940000000002</v>
      </c>
      <c r="O20" s="18"/>
      <c r="P20" s="46">
        <f>SUM(P8:P19)</f>
        <v>-1670346.4555919999</v>
      </c>
    </row>
  </sheetData>
  <mergeCells count="7">
    <mergeCell ref="H4:J4"/>
    <mergeCell ref="K4:M4"/>
    <mergeCell ref="N4:P4"/>
    <mergeCell ref="B5:D5"/>
    <mergeCell ref="E5:G5"/>
    <mergeCell ref="K5:M5"/>
    <mergeCell ref="N5:P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selection activeCell="H29" sqref="H29"/>
    </sheetView>
  </sheetViews>
  <sheetFormatPr defaultRowHeight="15" x14ac:dyDescent="0.25"/>
  <cols>
    <col min="4" max="4" width="28.7109375" customWidth="1"/>
    <col min="7" max="7" width="19.28515625" customWidth="1"/>
    <col min="10" max="10" width="19" customWidth="1"/>
    <col min="13" max="13" width="35.140625" customWidth="1"/>
    <col min="16" max="16" width="36.28515625" customWidth="1"/>
  </cols>
  <sheetData>
    <row r="2" spans="1:16" ht="18.75" x14ac:dyDescent="0.3">
      <c r="E2" s="1" t="s">
        <v>28</v>
      </c>
      <c r="F2" s="1"/>
      <c r="G2" s="1"/>
      <c r="H2" s="1"/>
      <c r="I2" s="1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5.75" thickBot="1" x14ac:dyDescent="0.3">
      <c r="A4" s="3"/>
      <c r="B4" s="4" t="s">
        <v>0</v>
      </c>
      <c r="C4" s="4"/>
      <c r="D4" s="4"/>
      <c r="E4" s="4"/>
      <c r="F4" s="4"/>
      <c r="G4" s="4"/>
      <c r="H4" s="52" t="s">
        <v>1</v>
      </c>
      <c r="I4" s="53"/>
      <c r="J4" s="54"/>
      <c r="K4" s="52" t="s">
        <v>2</v>
      </c>
      <c r="L4" s="53"/>
      <c r="M4" s="53"/>
      <c r="N4" s="52" t="s">
        <v>3</v>
      </c>
      <c r="O4" s="53"/>
      <c r="P4" s="54"/>
    </row>
    <row r="5" spans="1:16" ht="15.75" thickBot="1" x14ac:dyDescent="0.3">
      <c r="A5" s="5"/>
      <c r="B5" s="58" t="s">
        <v>4</v>
      </c>
      <c r="C5" s="59"/>
      <c r="D5" s="60"/>
      <c r="E5" s="58" t="s">
        <v>5</v>
      </c>
      <c r="F5" s="59"/>
      <c r="G5" s="60"/>
      <c r="H5" s="6"/>
      <c r="I5" s="7"/>
      <c r="J5" s="8"/>
      <c r="K5" s="58" t="s">
        <v>6</v>
      </c>
      <c r="L5" s="59"/>
      <c r="M5" s="60"/>
      <c r="N5" s="58" t="s">
        <v>6</v>
      </c>
      <c r="O5" s="59"/>
      <c r="P5" s="60"/>
    </row>
    <row r="6" spans="1:16" ht="15.75" thickBot="1" x14ac:dyDescent="0.3">
      <c r="A6" s="9"/>
      <c r="B6" s="10" t="s">
        <v>7</v>
      </c>
      <c r="C6" s="11" t="s">
        <v>8</v>
      </c>
      <c r="D6" s="12" t="s">
        <v>9</v>
      </c>
      <c r="E6" s="10" t="s">
        <v>7</v>
      </c>
      <c r="F6" s="11" t="s">
        <v>8</v>
      </c>
      <c r="G6" s="11" t="s">
        <v>9</v>
      </c>
      <c r="H6" s="10" t="s">
        <v>7</v>
      </c>
      <c r="I6" s="11" t="s">
        <v>8</v>
      </c>
      <c r="J6" s="12" t="s">
        <v>9</v>
      </c>
      <c r="K6" s="13" t="s">
        <v>7</v>
      </c>
      <c r="L6" s="11" t="s">
        <v>8</v>
      </c>
      <c r="M6" s="12" t="s">
        <v>9</v>
      </c>
      <c r="N6" s="10" t="s">
        <v>7</v>
      </c>
      <c r="O6" s="14" t="s">
        <v>8</v>
      </c>
      <c r="P6" s="12" t="s">
        <v>9</v>
      </c>
    </row>
    <row r="7" spans="1:16" ht="15.75" thickBot="1" x14ac:dyDescent="0.3">
      <c r="A7" s="15" t="s">
        <v>10</v>
      </c>
      <c r="B7" s="4"/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7"/>
      <c r="O7" s="18"/>
      <c r="P7" s="19"/>
    </row>
    <row r="8" spans="1:16" x14ac:dyDescent="0.25">
      <c r="A8" s="20" t="s">
        <v>11</v>
      </c>
      <c r="B8" s="21">
        <v>283.56799999999998</v>
      </c>
      <c r="C8" s="22">
        <v>2467.38</v>
      </c>
      <c r="D8" s="23">
        <f t="shared" ref="D8:D19" si="0">B8*C8</f>
        <v>699670.01183999993</v>
      </c>
      <c r="E8" s="24">
        <v>210.87100000000001</v>
      </c>
      <c r="F8" s="22">
        <v>2467.38</v>
      </c>
      <c r="G8" s="25">
        <f>E8*F8</f>
        <v>520298.88798000006</v>
      </c>
      <c r="H8" s="20">
        <f t="shared" ref="H8:H19" si="1">B8-E8</f>
        <v>72.696999999999974</v>
      </c>
      <c r="I8" s="26">
        <v>2467.38</v>
      </c>
      <c r="J8" s="27">
        <f>H8*I8</f>
        <v>179371.12385999993</v>
      </c>
      <c r="K8" s="21">
        <v>245.24639999999999</v>
      </c>
      <c r="L8" s="24">
        <v>2467.38</v>
      </c>
      <c r="M8" s="25">
        <f>K8*L8</f>
        <v>605116.06243200006</v>
      </c>
      <c r="N8" s="28">
        <f t="shared" ref="N8:N19" si="2">B8-K8</f>
        <v>38.321599999999989</v>
      </c>
      <c r="O8" s="22">
        <v>2467.38</v>
      </c>
      <c r="P8" s="29">
        <f>N8*O8</f>
        <v>94553.949407999971</v>
      </c>
    </row>
    <row r="9" spans="1:16" x14ac:dyDescent="0.25">
      <c r="A9" s="30" t="s">
        <v>12</v>
      </c>
      <c r="B9" s="31">
        <v>296.75299999999999</v>
      </c>
      <c r="C9" s="22">
        <v>2467.38</v>
      </c>
      <c r="D9" s="32">
        <f t="shared" si="0"/>
        <v>732202.41714000003</v>
      </c>
      <c r="E9" s="33">
        <v>210.87100000000001</v>
      </c>
      <c r="F9" s="22">
        <v>2467.38</v>
      </c>
      <c r="G9" s="25">
        <f t="shared" ref="G9:G19" si="3">E9*F9</f>
        <v>520298.88798000006</v>
      </c>
      <c r="H9" s="20">
        <f t="shared" si="1"/>
        <v>85.881999999999977</v>
      </c>
      <c r="I9" s="26">
        <v>2467.38</v>
      </c>
      <c r="J9" s="34">
        <f t="shared" ref="J9:J19" si="4">H9*I9</f>
        <v>211903.52915999995</v>
      </c>
      <c r="K9" s="31">
        <v>214.5899</v>
      </c>
      <c r="L9" s="24">
        <v>2467.38</v>
      </c>
      <c r="M9" s="25">
        <f t="shared" ref="M9:M19" si="5">K9*L9</f>
        <v>529474.82746200007</v>
      </c>
      <c r="N9" s="31">
        <f t="shared" si="2"/>
        <v>82.163099999999986</v>
      </c>
      <c r="O9" s="22">
        <v>2467.38</v>
      </c>
      <c r="P9" s="29">
        <f t="shared" ref="P9:P19" si="6">N9*O9</f>
        <v>202727.58967799996</v>
      </c>
    </row>
    <row r="10" spans="1:16" x14ac:dyDescent="0.25">
      <c r="A10" s="20" t="s">
        <v>13</v>
      </c>
      <c r="B10" s="31">
        <v>225.744</v>
      </c>
      <c r="C10" s="22">
        <v>2467.38</v>
      </c>
      <c r="D10" s="32">
        <f t="shared" si="0"/>
        <v>556996.23071999999</v>
      </c>
      <c r="E10" s="33">
        <v>210.87100000000001</v>
      </c>
      <c r="F10" s="22">
        <v>2467.38</v>
      </c>
      <c r="G10" s="25">
        <f t="shared" si="3"/>
        <v>520298.88798000006</v>
      </c>
      <c r="H10" s="20">
        <f t="shared" si="1"/>
        <v>14.87299999999999</v>
      </c>
      <c r="I10" s="26">
        <v>2467.38</v>
      </c>
      <c r="J10" s="34">
        <f t="shared" si="4"/>
        <v>36697.342739999978</v>
      </c>
      <c r="K10" s="31">
        <v>214.5899</v>
      </c>
      <c r="L10" s="24">
        <v>2467.38</v>
      </c>
      <c r="M10" s="25">
        <f t="shared" si="5"/>
        <v>529474.82746200007</v>
      </c>
      <c r="N10" s="31">
        <f t="shared" si="2"/>
        <v>11.1541</v>
      </c>
      <c r="O10" s="22">
        <v>2467.38</v>
      </c>
      <c r="P10" s="29">
        <f t="shared" si="6"/>
        <v>27521.403258000002</v>
      </c>
    </row>
    <row r="11" spans="1:16" x14ac:dyDescent="0.25">
      <c r="A11" s="10" t="s">
        <v>14</v>
      </c>
      <c r="B11" s="31">
        <v>128.44</v>
      </c>
      <c r="C11" s="22">
        <v>2467.38</v>
      </c>
      <c r="D11" s="32">
        <f t="shared" si="0"/>
        <v>316910.28720000002</v>
      </c>
      <c r="E11" s="33">
        <v>210.87100000000001</v>
      </c>
      <c r="F11" s="22">
        <v>2467.38</v>
      </c>
      <c r="G11" s="25">
        <f t="shared" si="3"/>
        <v>520298.88798000006</v>
      </c>
      <c r="H11" s="20">
        <f t="shared" si="1"/>
        <v>-82.431000000000012</v>
      </c>
      <c r="I11" s="26">
        <v>2467.38</v>
      </c>
      <c r="J11" s="34">
        <f t="shared" si="4"/>
        <v>-203388.60078000004</v>
      </c>
      <c r="K11" s="31">
        <v>214.5899</v>
      </c>
      <c r="L11" s="24">
        <v>2467.38</v>
      </c>
      <c r="M11" s="25">
        <f t="shared" si="5"/>
        <v>529474.82746200007</v>
      </c>
      <c r="N11" s="31">
        <f t="shared" si="2"/>
        <v>-86.149900000000002</v>
      </c>
      <c r="O11" s="22">
        <v>2467.38</v>
      </c>
      <c r="P11" s="29">
        <f t="shared" si="6"/>
        <v>-212564.54026200002</v>
      </c>
    </row>
    <row r="12" spans="1:16" x14ac:dyDescent="0.25">
      <c r="A12" s="30" t="s">
        <v>15</v>
      </c>
      <c r="B12" s="31">
        <v>38.826000000000001</v>
      </c>
      <c r="C12" s="22">
        <v>2467.38</v>
      </c>
      <c r="D12" s="32">
        <f t="shared" si="0"/>
        <v>95798.495880000002</v>
      </c>
      <c r="E12" s="33">
        <v>210.87100000000001</v>
      </c>
      <c r="F12" s="22">
        <v>2467.38</v>
      </c>
      <c r="G12" s="25">
        <f t="shared" si="3"/>
        <v>520298.88798000006</v>
      </c>
      <c r="H12" s="20">
        <f t="shared" si="1"/>
        <v>-172.04500000000002</v>
      </c>
      <c r="I12" s="26">
        <v>2467.38</v>
      </c>
      <c r="J12" s="34">
        <f t="shared" si="4"/>
        <v>-424500.39210000006</v>
      </c>
      <c r="K12" s="31">
        <v>214.5899</v>
      </c>
      <c r="L12" s="24">
        <v>2467.38</v>
      </c>
      <c r="M12" s="25">
        <f t="shared" si="5"/>
        <v>529474.82746200007</v>
      </c>
      <c r="N12" s="31">
        <f t="shared" si="2"/>
        <v>-175.76390000000001</v>
      </c>
      <c r="O12" s="22">
        <v>2467.38</v>
      </c>
      <c r="P12" s="29">
        <f t="shared" si="6"/>
        <v>-433676.33158200001</v>
      </c>
    </row>
    <row r="13" spans="1:16" x14ac:dyDescent="0.25">
      <c r="A13" s="10" t="s">
        <v>16</v>
      </c>
      <c r="B13" s="31">
        <v>0</v>
      </c>
      <c r="C13" s="22">
        <v>2467.38</v>
      </c>
      <c r="D13" s="32">
        <f t="shared" si="0"/>
        <v>0</v>
      </c>
      <c r="E13" s="33">
        <v>210.87100000000001</v>
      </c>
      <c r="F13" s="22">
        <v>2467.38</v>
      </c>
      <c r="G13" s="25">
        <f t="shared" si="3"/>
        <v>520298.88798000006</v>
      </c>
      <c r="H13" s="20">
        <f t="shared" si="1"/>
        <v>-210.87100000000001</v>
      </c>
      <c r="I13" s="26">
        <v>2467.38</v>
      </c>
      <c r="J13" s="34">
        <f t="shared" si="4"/>
        <v>-520298.88798000006</v>
      </c>
      <c r="K13" s="21">
        <v>214.5899</v>
      </c>
      <c r="L13" s="24">
        <v>2467.38</v>
      </c>
      <c r="M13" s="25">
        <f t="shared" si="5"/>
        <v>529474.82746200007</v>
      </c>
      <c r="N13" s="31">
        <f t="shared" si="2"/>
        <v>-214.5899</v>
      </c>
      <c r="O13" s="22">
        <v>2467.38</v>
      </c>
      <c r="P13" s="29">
        <f t="shared" si="6"/>
        <v>-529474.82746200007</v>
      </c>
    </row>
    <row r="14" spans="1:16" x14ac:dyDescent="0.25">
      <c r="A14" s="35" t="s">
        <v>17</v>
      </c>
      <c r="B14" s="31">
        <v>0</v>
      </c>
      <c r="C14" s="36">
        <v>2546.83</v>
      </c>
      <c r="D14" s="32">
        <f t="shared" si="0"/>
        <v>0</v>
      </c>
      <c r="E14" s="24">
        <v>210.87100000000001</v>
      </c>
      <c r="F14" s="36">
        <v>2546.83</v>
      </c>
      <c r="G14" s="25">
        <f t="shared" si="3"/>
        <v>537052.58892999997</v>
      </c>
      <c r="H14" s="20">
        <f t="shared" si="1"/>
        <v>-210.87100000000001</v>
      </c>
      <c r="I14" s="37">
        <v>2546.83</v>
      </c>
      <c r="J14" s="34">
        <f t="shared" si="4"/>
        <v>-537052.58892999997</v>
      </c>
      <c r="K14" s="21">
        <v>214.5899</v>
      </c>
      <c r="L14" s="37">
        <v>2546.83</v>
      </c>
      <c r="M14" s="25">
        <f t="shared" si="5"/>
        <v>546523.99501700001</v>
      </c>
      <c r="N14" s="31">
        <f t="shared" si="2"/>
        <v>-214.5899</v>
      </c>
      <c r="O14" s="36">
        <v>2546.83</v>
      </c>
      <c r="P14" s="29">
        <f t="shared" si="6"/>
        <v>-546523.99501700001</v>
      </c>
    </row>
    <row r="15" spans="1:16" x14ac:dyDescent="0.25">
      <c r="A15" s="35" t="s">
        <v>18</v>
      </c>
      <c r="B15" s="31">
        <v>0</v>
      </c>
      <c r="C15" s="36">
        <v>2546.83</v>
      </c>
      <c r="D15" s="32">
        <f t="shared" si="0"/>
        <v>0</v>
      </c>
      <c r="E15" s="33">
        <v>210.87100000000001</v>
      </c>
      <c r="F15" s="36">
        <v>2546.83</v>
      </c>
      <c r="G15" s="25">
        <f t="shared" si="3"/>
        <v>537052.58892999997</v>
      </c>
      <c r="H15" s="20">
        <f t="shared" si="1"/>
        <v>-210.87100000000001</v>
      </c>
      <c r="I15" s="37">
        <v>2546.83</v>
      </c>
      <c r="J15" s="34">
        <f t="shared" si="4"/>
        <v>-537052.58892999997</v>
      </c>
      <c r="K15" s="31">
        <v>214.5899</v>
      </c>
      <c r="L15" s="37">
        <v>2546.83</v>
      </c>
      <c r="M15" s="25">
        <f t="shared" si="5"/>
        <v>546523.99501700001</v>
      </c>
      <c r="N15" s="31">
        <f t="shared" si="2"/>
        <v>-214.5899</v>
      </c>
      <c r="O15" s="36">
        <v>2546.83</v>
      </c>
      <c r="P15" s="29">
        <f t="shared" si="6"/>
        <v>-546523.99501700001</v>
      </c>
    </row>
    <row r="16" spans="1:16" x14ac:dyDescent="0.25">
      <c r="A16" s="38" t="s">
        <v>19</v>
      </c>
      <c r="B16" s="21"/>
      <c r="C16" s="36">
        <v>2546.83</v>
      </c>
      <c r="D16" s="23">
        <f t="shared" si="0"/>
        <v>0</v>
      </c>
      <c r="E16" s="24"/>
      <c r="F16" s="36">
        <v>2546.83</v>
      </c>
      <c r="G16" s="25">
        <f t="shared" si="3"/>
        <v>0</v>
      </c>
      <c r="H16" s="20">
        <f t="shared" si="1"/>
        <v>0</v>
      </c>
      <c r="I16" s="37">
        <v>2546.83</v>
      </c>
      <c r="J16" s="34">
        <f t="shared" si="4"/>
        <v>0</v>
      </c>
      <c r="K16" s="21"/>
      <c r="L16" s="37">
        <v>2546.83</v>
      </c>
      <c r="M16" s="25">
        <f t="shared" si="5"/>
        <v>0</v>
      </c>
      <c r="N16" s="31">
        <f t="shared" si="2"/>
        <v>0</v>
      </c>
      <c r="O16" s="36">
        <v>2546.83</v>
      </c>
      <c r="P16" s="29">
        <f t="shared" si="6"/>
        <v>0</v>
      </c>
    </row>
    <row r="17" spans="1:16" x14ac:dyDescent="0.25">
      <c r="A17" s="35" t="s">
        <v>20</v>
      </c>
      <c r="B17" s="31"/>
      <c r="C17" s="36">
        <v>2546.83</v>
      </c>
      <c r="D17" s="32">
        <f t="shared" si="0"/>
        <v>0</v>
      </c>
      <c r="E17" s="33"/>
      <c r="F17" s="36">
        <v>2546.83</v>
      </c>
      <c r="G17" s="25">
        <f t="shared" si="3"/>
        <v>0</v>
      </c>
      <c r="H17" s="20">
        <f t="shared" si="1"/>
        <v>0</v>
      </c>
      <c r="I17" s="37">
        <v>2546.83</v>
      </c>
      <c r="J17" s="34">
        <f t="shared" si="4"/>
        <v>0</v>
      </c>
      <c r="K17" s="31"/>
      <c r="L17" s="37">
        <v>2546.83</v>
      </c>
      <c r="M17" s="25">
        <f t="shared" si="5"/>
        <v>0</v>
      </c>
      <c r="N17" s="31">
        <f t="shared" si="2"/>
        <v>0</v>
      </c>
      <c r="O17" s="36">
        <v>2546.83</v>
      </c>
      <c r="P17" s="29">
        <f t="shared" si="6"/>
        <v>0</v>
      </c>
    </row>
    <row r="18" spans="1:16" x14ac:dyDescent="0.25">
      <c r="A18" s="35" t="s">
        <v>21</v>
      </c>
      <c r="B18" s="39"/>
      <c r="C18" s="36">
        <v>2546.83</v>
      </c>
      <c r="D18" s="32">
        <f t="shared" si="0"/>
        <v>0</v>
      </c>
      <c r="E18" s="33"/>
      <c r="F18" s="36">
        <v>2546.83</v>
      </c>
      <c r="G18" s="25">
        <f t="shared" si="3"/>
        <v>0</v>
      </c>
      <c r="H18" s="20">
        <f t="shared" si="1"/>
        <v>0</v>
      </c>
      <c r="I18" s="37">
        <v>2546.83</v>
      </c>
      <c r="J18" s="34">
        <f t="shared" si="4"/>
        <v>0</v>
      </c>
      <c r="K18" s="31"/>
      <c r="L18" s="37">
        <v>2546.83</v>
      </c>
      <c r="M18" s="25">
        <f t="shared" si="5"/>
        <v>0</v>
      </c>
      <c r="N18" s="31">
        <f t="shared" si="2"/>
        <v>0</v>
      </c>
      <c r="O18" s="36">
        <v>2546.83</v>
      </c>
      <c r="P18" s="29">
        <f t="shared" si="6"/>
        <v>0</v>
      </c>
    </row>
    <row r="19" spans="1:16" ht="15.75" thickBot="1" x14ac:dyDescent="0.3">
      <c r="A19" s="40" t="s">
        <v>22</v>
      </c>
      <c r="B19" s="41"/>
      <c r="C19" s="36">
        <v>2546.83</v>
      </c>
      <c r="D19" s="23">
        <f t="shared" si="0"/>
        <v>0</v>
      </c>
      <c r="E19" s="42"/>
      <c r="F19" s="36">
        <v>2546.83</v>
      </c>
      <c r="G19" s="25">
        <f t="shared" si="3"/>
        <v>0</v>
      </c>
      <c r="H19" s="20">
        <f t="shared" si="1"/>
        <v>0</v>
      </c>
      <c r="I19" s="37">
        <v>2546.83</v>
      </c>
      <c r="J19" s="34">
        <f t="shared" si="4"/>
        <v>0</v>
      </c>
      <c r="K19" s="43"/>
      <c r="L19" s="37">
        <v>2546.83</v>
      </c>
      <c r="M19" s="25">
        <f t="shared" si="5"/>
        <v>0</v>
      </c>
      <c r="N19" s="43">
        <f t="shared" si="2"/>
        <v>0</v>
      </c>
      <c r="O19" s="36">
        <v>2546.83</v>
      </c>
      <c r="P19" s="29">
        <f t="shared" si="6"/>
        <v>0</v>
      </c>
    </row>
    <row r="20" spans="1:16" ht="15.75" thickBot="1" x14ac:dyDescent="0.3">
      <c r="A20" s="15" t="s">
        <v>23</v>
      </c>
      <c r="B20" s="17">
        <f>SUM(B8:B19)</f>
        <v>973.3309999999999</v>
      </c>
      <c r="C20" s="44"/>
      <c r="D20" s="19">
        <f>SUM(D8:D19)</f>
        <v>2401577.4427799997</v>
      </c>
      <c r="E20" s="17">
        <f>SUM(E8:E19)</f>
        <v>1686.9680000000003</v>
      </c>
      <c r="F20" s="44"/>
      <c r="G20" s="4">
        <f>SUM(G8:G19)</f>
        <v>4195898.5057399999</v>
      </c>
      <c r="H20" s="17">
        <f>SUM(H8:H19)</f>
        <v>-713.63700000000006</v>
      </c>
      <c r="I20" s="3"/>
      <c r="J20" s="45">
        <f>SUM(J8:J19)</f>
        <v>-1794321.0629600002</v>
      </c>
      <c r="K20" s="17">
        <f>SUM(K8:K19)</f>
        <v>1747.3756999999998</v>
      </c>
      <c r="L20" s="18"/>
      <c r="M20" s="19">
        <f>SUM(M8:M19)</f>
        <v>4345538.1897760006</v>
      </c>
      <c r="N20" s="17">
        <f>SUM(N8:N19)</f>
        <v>-774.04469999999992</v>
      </c>
      <c r="O20" s="18"/>
      <c r="P20" s="46">
        <f>SUM(P8:P19)</f>
        <v>-1943960.7469960002</v>
      </c>
    </row>
  </sheetData>
  <mergeCells count="7">
    <mergeCell ref="H4:J4"/>
    <mergeCell ref="K4:M4"/>
    <mergeCell ref="N4:P4"/>
    <mergeCell ref="B5:D5"/>
    <mergeCell ref="E5:G5"/>
    <mergeCell ref="K5:M5"/>
    <mergeCell ref="N5:P5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tabSelected="1" workbookViewId="0">
      <selection activeCell="I27" sqref="I27"/>
    </sheetView>
  </sheetViews>
  <sheetFormatPr defaultRowHeight="15" x14ac:dyDescent="0.25"/>
  <cols>
    <col min="4" max="4" width="27.140625" customWidth="1"/>
    <col min="7" max="7" width="21.85546875" customWidth="1"/>
    <col min="10" max="10" width="20.7109375" customWidth="1"/>
    <col min="13" max="13" width="36.42578125" customWidth="1"/>
    <col min="16" max="16" width="41.5703125" customWidth="1"/>
  </cols>
  <sheetData>
    <row r="2" spans="1:16" ht="18.75" x14ac:dyDescent="0.3">
      <c r="E2" s="1" t="s">
        <v>29</v>
      </c>
      <c r="F2" s="1"/>
      <c r="G2" s="1"/>
      <c r="H2" s="1"/>
      <c r="I2" s="1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5.75" thickBot="1" x14ac:dyDescent="0.3">
      <c r="A4" s="3"/>
      <c r="B4" s="4" t="s">
        <v>0</v>
      </c>
      <c r="C4" s="4"/>
      <c r="D4" s="4"/>
      <c r="E4" s="4"/>
      <c r="F4" s="4"/>
      <c r="G4" s="4"/>
      <c r="H4" s="52" t="s">
        <v>1</v>
      </c>
      <c r="I4" s="53"/>
      <c r="J4" s="54"/>
      <c r="K4" s="52" t="s">
        <v>2</v>
      </c>
      <c r="L4" s="53"/>
      <c r="M4" s="53"/>
      <c r="N4" s="52" t="s">
        <v>3</v>
      </c>
      <c r="O4" s="53"/>
      <c r="P4" s="54"/>
    </row>
    <row r="5" spans="1:16" ht="15.75" thickBot="1" x14ac:dyDescent="0.3">
      <c r="A5" s="5"/>
      <c r="B5" s="58" t="s">
        <v>4</v>
      </c>
      <c r="C5" s="59"/>
      <c r="D5" s="60"/>
      <c r="E5" s="58" t="s">
        <v>5</v>
      </c>
      <c r="F5" s="59"/>
      <c r="G5" s="60"/>
      <c r="H5" s="6"/>
      <c r="I5" s="7"/>
      <c r="J5" s="8"/>
      <c r="K5" s="58" t="s">
        <v>6</v>
      </c>
      <c r="L5" s="59"/>
      <c r="M5" s="60"/>
      <c r="N5" s="58" t="s">
        <v>6</v>
      </c>
      <c r="O5" s="59"/>
      <c r="P5" s="60"/>
    </row>
    <row r="6" spans="1:16" ht="15.75" thickBot="1" x14ac:dyDescent="0.3">
      <c r="A6" s="9"/>
      <c r="B6" s="10" t="s">
        <v>7</v>
      </c>
      <c r="C6" s="11" t="s">
        <v>8</v>
      </c>
      <c r="D6" s="12" t="s">
        <v>9</v>
      </c>
      <c r="E6" s="10" t="s">
        <v>7</v>
      </c>
      <c r="F6" s="11" t="s">
        <v>8</v>
      </c>
      <c r="G6" s="11" t="s">
        <v>9</v>
      </c>
      <c r="H6" s="10" t="s">
        <v>7</v>
      </c>
      <c r="I6" s="11" t="s">
        <v>8</v>
      </c>
      <c r="J6" s="12" t="s">
        <v>9</v>
      </c>
      <c r="K6" s="13" t="s">
        <v>7</v>
      </c>
      <c r="L6" s="11" t="s">
        <v>8</v>
      </c>
      <c r="M6" s="12" t="s">
        <v>9</v>
      </c>
      <c r="N6" s="10" t="s">
        <v>7</v>
      </c>
      <c r="O6" s="14" t="s">
        <v>8</v>
      </c>
      <c r="P6" s="12" t="s">
        <v>9</v>
      </c>
    </row>
    <row r="7" spans="1:16" ht="15.75" thickBot="1" x14ac:dyDescent="0.3">
      <c r="A7" s="15" t="s">
        <v>10</v>
      </c>
      <c r="B7" s="4"/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7"/>
      <c r="O7" s="18"/>
      <c r="P7" s="19"/>
    </row>
    <row r="8" spans="1:16" x14ac:dyDescent="0.25">
      <c r="A8" s="20" t="s">
        <v>11</v>
      </c>
      <c r="B8" s="21">
        <v>324.71499999999997</v>
      </c>
      <c r="C8" s="22">
        <v>2467.38</v>
      </c>
      <c r="D8" s="23">
        <f t="shared" ref="D8:D19" si="0">B8*C8</f>
        <v>801195.29669999995</v>
      </c>
      <c r="E8" s="24">
        <v>240.53200000000001</v>
      </c>
      <c r="F8" s="22">
        <v>2467.38</v>
      </c>
      <c r="G8" s="25">
        <f>E8*F8</f>
        <v>593483.84616000007</v>
      </c>
      <c r="H8" s="20">
        <f t="shared" ref="H8:H19" si="1">B8-E8</f>
        <v>84.182999999999964</v>
      </c>
      <c r="I8" s="26">
        <v>2467.38</v>
      </c>
      <c r="J8" s="27">
        <f>H8*I8</f>
        <v>207711.45053999993</v>
      </c>
      <c r="K8" s="21">
        <v>293.58080000000001</v>
      </c>
      <c r="L8" s="24">
        <v>2467.38</v>
      </c>
      <c r="M8" s="25">
        <f>K8*L8</f>
        <v>724375.39430400007</v>
      </c>
      <c r="N8" s="28">
        <f t="shared" ref="N8:N19" si="2">B8-K8</f>
        <v>31.134199999999964</v>
      </c>
      <c r="O8" s="22">
        <v>2467.38</v>
      </c>
      <c r="P8" s="29">
        <f>N8*O8</f>
        <v>76819.902395999918</v>
      </c>
    </row>
    <row r="9" spans="1:16" x14ac:dyDescent="0.25">
      <c r="A9" s="30" t="s">
        <v>12</v>
      </c>
      <c r="B9" s="31">
        <v>341.35</v>
      </c>
      <c r="C9" s="22">
        <v>2467.38</v>
      </c>
      <c r="D9" s="32">
        <f t="shared" si="0"/>
        <v>842240.16300000006</v>
      </c>
      <c r="E9" s="33">
        <v>240.53200000000001</v>
      </c>
      <c r="F9" s="22">
        <v>2467.38</v>
      </c>
      <c r="G9" s="25">
        <f t="shared" ref="G9:G19" si="3">E9*F9</f>
        <v>593483.84616000007</v>
      </c>
      <c r="H9" s="20">
        <f t="shared" si="1"/>
        <v>100.81800000000001</v>
      </c>
      <c r="I9" s="26">
        <v>2467.38</v>
      </c>
      <c r="J9" s="34">
        <f t="shared" ref="J9:J19" si="4">H9*I9</f>
        <v>248756.31684000004</v>
      </c>
      <c r="K9" s="31">
        <v>256.88310000000001</v>
      </c>
      <c r="L9" s="24">
        <v>2467.38</v>
      </c>
      <c r="M9" s="25">
        <f t="shared" ref="M9:M19" si="5">K9*L9</f>
        <v>633828.22327800002</v>
      </c>
      <c r="N9" s="31">
        <f t="shared" si="2"/>
        <v>84.46690000000001</v>
      </c>
      <c r="O9" s="22">
        <v>2467.38</v>
      </c>
      <c r="P9" s="29">
        <f t="shared" ref="P9:P19" si="6">N9*O9</f>
        <v>208411.93972200004</v>
      </c>
    </row>
    <row r="10" spans="1:16" x14ac:dyDescent="0.25">
      <c r="A10" s="20" t="s">
        <v>13</v>
      </c>
      <c r="B10" s="31">
        <v>253.88800000000001</v>
      </c>
      <c r="C10" s="22">
        <v>2467.38</v>
      </c>
      <c r="D10" s="32">
        <f t="shared" si="0"/>
        <v>626438.17344000004</v>
      </c>
      <c r="E10" s="33">
        <v>240.53200000000001</v>
      </c>
      <c r="F10" s="22">
        <v>2467.38</v>
      </c>
      <c r="G10" s="25">
        <f t="shared" si="3"/>
        <v>593483.84616000007</v>
      </c>
      <c r="H10" s="20">
        <f t="shared" si="1"/>
        <v>13.355999999999995</v>
      </c>
      <c r="I10" s="26">
        <v>2467.38</v>
      </c>
      <c r="J10" s="34">
        <f t="shared" si="4"/>
        <v>32954.32727999999</v>
      </c>
      <c r="K10" s="31">
        <v>256.88310000000001</v>
      </c>
      <c r="L10" s="24">
        <v>2467.38</v>
      </c>
      <c r="M10" s="25">
        <f t="shared" si="5"/>
        <v>633828.22327800002</v>
      </c>
      <c r="N10" s="31">
        <f t="shared" si="2"/>
        <v>-2.9951000000000079</v>
      </c>
      <c r="O10" s="22">
        <v>2467.38</v>
      </c>
      <c r="P10" s="29">
        <f t="shared" si="6"/>
        <v>-7390.0498380000199</v>
      </c>
    </row>
    <row r="11" spans="1:16" x14ac:dyDescent="0.25">
      <c r="A11" s="10" t="s">
        <v>14</v>
      </c>
      <c r="B11" s="31">
        <v>141.114</v>
      </c>
      <c r="C11" s="22">
        <v>2467.38</v>
      </c>
      <c r="D11" s="32">
        <f t="shared" si="0"/>
        <v>348181.86132000003</v>
      </c>
      <c r="E11" s="33">
        <v>240.53200000000001</v>
      </c>
      <c r="F11" s="22">
        <v>2467.38</v>
      </c>
      <c r="G11" s="25">
        <f t="shared" si="3"/>
        <v>593483.84616000007</v>
      </c>
      <c r="H11" s="20">
        <f t="shared" si="1"/>
        <v>-99.418000000000006</v>
      </c>
      <c r="I11" s="26">
        <v>2467.38</v>
      </c>
      <c r="J11" s="34">
        <f t="shared" si="4"/>
        <v>-245301.98484000002</v>
      </c>
      <c r="K11" s="31">
        <v>256.88310000000001</v>
      </c>
      <c r="L11" s="24">
        <v>2467.38</v>
      </c>
      <c r="M11" s="25">
        <f t="shared" si="5"/>
        <v>633828.22327800002</v>
      </c>
      <c r="N11" s="31">
        <f t="shared" si="2"/>
        <v>-115.76910000000001</v>
      </c>
      <c r="O11" s="22">
        <v>2467.38</v>
      </c>
      <c r="P11" s="29">
        <f t="shared" si="6"/>
        <v>-285646.36195800005</v>
      </c>
    </row>
    <row r="12" spans="1:16" x14ac:dyDescent="0.25">
      <c r="A12" s="30" t="s">
        <v>15</v>
      </c>
      <c r="B12" s="31">
        <v>42.527000000000001</v>
      </c>
      <c r="C12" s="22">
        <v>2467.38</v>
      </c>
      <c r="D12" s="32">
        <f t="shared" si="0"/>
        <v>104930.26926</v>
      </c>
      <c r="E12" s="33">
        <v>240.53200000000001</v>
      </c>
      <c r="F12" s="22">
        <v>2467.38</v>
      </c>
      <c r="G12" s="25">
        <f t="shared" si="3"/>
        <v>593483.84616000007</v>
      </c>
      <c r="H12" s="20">
        <f t="shared" si="1"/>
        <v>-198.005</v>
      </c>
      <c r="I12" s="26">
        <v>2467.38</v>
      </c>
      <c r="J12" s="34">
        <f t="shared" si="4"/>
        <v>-488553.57689999999</v>
      </c>
      <c r="K12" s="31">
        <v>256.88310000000001</v>
      </c>
      <c r="L12" s="24">
        <v>2467.38</v>
      </c>
      <c r="M12" s="25">
        <f t="shared" si="5"/>
        <v>633828.22327800002</v>
      </c>
      <c r="N12" s="31">
        <f t="shared" si="2"/>
        <v>-214.35610000000003</v>
      </c>
      <c r="O12" s="22">
        <v>2467.38</v>
      </c>
      <c r="P12" s="29">
        <f t="shared" si="6"/>
        <v>-528897.95401800005</v>
      </c>
    </row>
    <row r="13" spans="1:16" x14ac:dyDescent="0.25">
      <c r="A13" s="10" t="s">
        <v>16</v>
      </c>
      <c r="B13" s="31">
        <v>0</v>
      </c>
      <c r="C13" s="22">
        <v>2467.38</v>
      </c>
      <c r="D13" s="32">
        <f t="shared" si="0"/>
        <v>0</v>
      </c>
      <c r="E13" s="33">
        <v>240.53200000000001</v>
      </c>
      <c r="F13" s="22">
        <v>2467.38</v>
      </c>
      <c r="G13" s="25">
        <f t="shared" si="3"/>
        <v>593483.84616000007</v>
      </c>
      <c r="H13" s="20">
        <f t="shared" si="1"/>
        <v>-240.53200000000001</v>
      </c>
      <c r="I13" s="26">
        <v>2467.38</v>
      </c>
      <c r="J13" s="34">
        <f t="shared" si="4"/>
        <v>-593483.84616000007</v>
      </c>
      <c r="K13" s="21">
        <v>256.88310000000001</v>
      </c>
      <c r="L13" s="24">
        <v>2467.38</v>
      </c>
      <c r="M13" s="25">
        <f t="shared" si="5"/>
        <v>633828.22327800002</v>
      </c>
      <c r="N13" s="31">
        <f t="shared" si="2"/>
        <v>-256.88310000000001</v>
      </c>
      <c r="O13" s="22">
        <v>2467.38</v>
      </c>
      <c r="P13" s="29">
        <f t="shared" si="6"/>
        <v>-633828.22327800002</v>
      </c>
    </row>
    <row r="14" spans="1:16" x14ac:dyDescent="0.25">
      <c r="A14" s="35" t="s">
        <v>17</v>
      </c>
      <c r="B14" s="31">
        <v>0</v>
      </c>
      <c r="C14" s="36">
        <v>2546.83</v>
      </c>
      <c r="D14" s="32">
        <f t="shared" si="0"/>
        <v>0</v>
      </c>
      <c r="E14" s="24">
        <v>240.53200000000001</v>
      </c>
      <c r="F14" s="36">
        <v>2546.83</v>
      </c>
      <c r="G14" s="25">
        <f t="shared" si="3"/>
        <v>612594.11355999997</v>
      </c>
      <c r="H14" s="20">
        <f t="shared" si="1"/>
        <v>-240.53200000000001</v>
      </c>
      <c r="I14" s="37">
        <v>2546.83</v>
      </c>
      <c r="J14" s="34">
        <f t="shared" si="4"/>
        <v>-612594.11355999997</v>
      </c>
      <c r="K14" s="21">
        <v>256.88310000000001</v>
      </c>
      <c r="L14" s="37">
        <v>2546.83</v>
      </c>
      <c r="M14" s="25">
        <f t="shared" si="5"/>
        <v>654237.58557300002</v>
      </c>
      <c r="N14" s="31">
        <f t="shared" si="2"/>
        <v>-256.88310000000001</v>
      </c>
      <c r="O14" s="36">
        <v>2546.83</v>
      </c>
      <c r="P14" s="29">
        <f t="shared" si="6"/>
        <v>-654237.58557300002</v>
      </c>
    </row>
    <row r="15" spans="1:16" x14ac:dyDescent="0.25">
      <c r="A15" s="35" t="s">
        <v>18</v>
      </c>
      <c r="B15" s="31">
        <v>0</v>
      </c>
      <c r="C15" s="36">
        <v>2546.83</v>
      </c>
      <c r="D15" s="32">
        <f t="shared" si="0"/>
        <v>0</v>
      </c>
      <c r="E15" s="33">
        <v>240.53200000000001</v>
      </c>
      <c r="F15" s="36">
        <v>2546.83</v>
      </c>
      <c r="G15" s="25">
        <f t="shared" si="3"/>
        <v>612594.11355999997</v>
      </c>
      <c r="H15" s="20">
        <f t="shared" si="1"/>
        <v>-240.53200000000001</v>
      </c>
      <c r="I15" s="37">
        <v>2546.83</v>
      </c>
      <c r="J15" s="34">
        <f t="shared" si="4"/>
        <v>-612594.11355999997</v>
      </c>
      <c r="K15" s="31">
        <v>256.88310000000001</v>
      </c>
      <c r="L15" s="37">
        <v>2546.83</v>
      </c>
      <c r="M15" s="25">
        <f t="shared" si="5"/>
        <v>654237.58557300002</v>
      </c>
      <c r="N15" s="31">
        <f t="shared" si="2"/>
        <v>-256.88310000000001</v>
      </c>
      <c r="O15" s="36">
        <v>2546.83</v>
      </c>
      <c r="P15" s="29">
        <f t="shared" si="6"/>
        <v>-654237.58557300002</v>
      </c>
    </row>
    <row r="16" spans="1:16" x14ac:dyDescent="0.25">
      <c r="A16" s="38" t="s">
        <v>19</v>
      </c>
      <c r="B16" s="21"/>
      <c r="C16" s="36">
        <v>2546.83</v>
      </c>
      <c r="D16" s="23">
        <f t="shared" si="0"/>
        <v>0</v>
      </c>
      <c r="E16" s="24"/>
      <c r="F16" s="36">
        <v>2546.83</v>
      </c>
      <c r="G16" s="25">
        <f t="shared" si="3"/>
        <v>0</v>
      </c>
      <c r="H16" s="20">
        <f t="shared" si="1"/>
        <v>0</v>
      </c>
      <c r="I16" s="37">
        <v>2546.83</v>
      </c>
      <c r="J16" s="34">
        <f t="shared" si="4"/>
        <v>0</v>
      </c>
      <c r="K16" s="21"/>
      <c r="L16" s="37">
        <v>2546.83</v>
      </c>
      <c r="M16" s="25">
        <f t="shared" si="5"/>
        <v>0</v>
      </c>
      <c r="N16" s="31">
        <f t="shared" si="2"/>
        <v>0</v>
      </c>
      <c r="O16" s="36">
        <v>2546.83</v>
      </c>
      <c r="P16" s="29">
        <f t="shared" si="6"/>
        <v>0</v>
      </c>
    </row>
    <row r="17" spans="1:16" x14ac:dyDescent="0.25">
      <c r="A17" s="35" t="s">
        <v>20</v>
      </c>
      <c r="B17" s="31"/>
      <c r="C17" s="36">
        <v>2546.83</v>
      </c>
      <c r="D17" s="32">
        <f t="shared" si="0"/>
        <v>0</v>
      </c>
      <c r="E17" s="33"/>
      <c r="F17" s="36">
        <v>2546.83</v>
      </c>
      <c r="G17" s="25">
        <f t="shared" si="3"/>
        <v>0</v>
      </c>
      <c r="H17" s="20">
        <f t="shared" si="1"/>
        <v>0</v>
      </c>
      <c r="I17" s="37">
        <v>2546.83</v>
      </c>
      <c r="J17" s="34">
        <f t="shared" si="4"/>
        <v>0</v>
      </c>
      <c r="K17" s="31"/>
      <c r="L17" s="37">
        <v>2546.83</v>
      </c>
      <c r="M17" s="25">
        <f t="shared" si="5"/>
        <v>0</v>
      </c>
      <c r="N17" s="31">
        <f t="shared" si="2"/>
        <v>0</v>
      </c>
      <c r="O17" s="36">
        <v>2546.83</v>
      </c>
      <c r="P17" s="29">
        <f t="shared" si="6"/>
        <v>0</v>
      </c>
    </row>
    <row r="18" spans="1:16" x14ac:dyDescent="0.25">
      <c r="A18" s="35" t="s">
        <v>21</v>
      </c>
      <c r="B18" s="39"/>
      <c r="C18" s="36">
        <v>2546.83</v>
      </c>
      <c r="D18" s="32">
        <f t="shared" si="0"/>
        <v>0</v>
      </c>
      <c r="E18" s="33"/>
      <c r="F18" s="36">
        <v>2546.83</v>
      </c>
      <c r="G18" s="25">
        <f t="shared" si="3"/>
        <v>0</v>
      </c>
      <c r="H18" s="20">
        <f t="shared" si="1"/>
        <v>0</v>
      </c>
      <c r="I18" s="37">
        <v>2546.83</v>
      </c>
      <c r="J18" s="34">
        <f t="shared" si="4"/>
        <v>0</v>
      </c>
      <c r="K18" s="31"/>
      <c r="L18" s="37">
        <v>2546.83</v>
      </c>
      <c r="M18" s="25">
        <f t="shared" si="5"/>
        <v>0</v>
      </c>
      <c r="N18" s="31">
        <f t="shared" si="2"/>
        <v>0</v>
      </c>
      <c r="O18" s="36">
        <v>2546.83</v>
      </c>
      <c r="P18" s="29">
        <f t="shared" si="6"/>
        <v>0</v>
      </c>
    </row>
    <row r="19" spans="1:16" ht="15.75" thickBot="1" x14ac:dyDescent="0.3">
      <c r="A19" s="40" t="s">
        <v>22</v>
      </c>
      <c r="B19" s="41"/>
      <c r="C19" s="36">
        <v>2546.83</v>
      </c>
      <c r="D19" s="23">
        <f t="shared" si="0"/>
        <v>0</v>
      </c>
      <c r="E19" s="42"/>
      <c r="F19" s="36">
        <v>2546.83</v>
      </c>
      <c r="G19" s="25">
        <f t="shared" si="3"/>
        <v>0</v>
      </c>
      <c r="H19" s="20">
        <f t="shared" si="1"/>
        <v>0</v>
      </c>
      <c r="I19" s="37">
        <v>2546.83</v>
      </c>
      <c r="J19" s="34">
        <f t="shared" si="4"/>
        <v>0</v>
      </c>
      <c r="K19" s="43"/>
      <c r="L19" s="37">
        <v>2546.83</v>
      </c>
      <c r="M19" s="25">
        <f t="shared" si="5"/>
        <v>0</v>
      </c>
      <c r="N19" s="43">
        <f t="shared" si="2"/>
        <v>0</v>
      </c>
      <c r="O19" s="36">
        <v>2546.83</v>
      </c>
      <c r="P19" s="29">
        <f t="shared" si="6"/>
        <v>0</v>
      </c>
    </row>
    <row r="20" spans="1:16" ht="15.75" thickBot="1" x14ac:dyDescent="0.3">
      <c r="A20" s="15" t="s">
        <v>23</v>
      </c>
      <c r="B20" s="17">
        <f>SUM(B8:B19)</f>
        <v>1103.5940000000001</v>
      </c>
      <c r="C20" s="44"/>
      <c r="D20" s="19">
        <f>SUM(D8:D19)</f>
        <v>2722985.7637200002</v>
      </c>
      <c r="E20" s="17">
        <f>SUM(E8:E19)</f>
        <v>1924.2559999999999</v>
      </c>
      <c r="F20" s="44"/>
      <c r="G20" s="4">
        <f>SUM(G8:G19)</f>
        <v>4786091.3040800001</v>
      </c>
      <c r="H20" s="17">
        <f>SUM(H8:H19)</f>
        <v>-820.66200000000015</v>
      </c>
      <c r="I20" s="3"/>
      <c r="J20" s="45">
        <f>SUM(J8:J19)</f>
        <v>-2063105.54036</v>
      </c>
      <c r="K20" s="17">
        <f>SUM(K8:K19)</f>
        <v>2091.7624999999998</v>
      </c>
      <c r="L20" s="18"/>
      <c r="M20" s="19">
        <f>SUM(M8:M19)</f>
        <v>5201991.6818399997</v>
      </c>
      <c r="N20" s="17">
        <f>SUM(N8:N19)</f>
        <v>-988.16850000000011</v>
      </c>
      <c r="O20" s="18"/>
      <c r="P20" s="46">
        <f>SUM(P8:P19)</f>
        <v>-2479005.91812</v>
      </c>
    </row>
  </sheetData>
  <mergeCells count="7">
    <mergeCell ref="H4:J4"/>
    <mergeCell ref="K4:M4"/>
    <mergeCell ref="N4:P4"/>
    <mergeCell ref="B5:D5"/>
    <mergeCell ref="E5:G5"/>
    <mergeCell ref="K5:M5"/>
    <mergeCell ref="N5:P5"/>
  </mergeCells>
  <pageMargins left="0.7" right="0.7" top="0.75" bottom="0.75" header="0.3" footer="0.3"/>
  <pageSetup paperSize="9" scale="5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1"/>
  <sheetViews>
    <sheetView workbookViewId="0">
      <selection activeCell="H30" sqref="H30"/>
    </sheetView>
  </sheetViews>
  <sheetFormatPr defaultRowHeight="15" x14ac:dyDescent="0.25"/>
  <cols>
    <col min="4" max="4" width="28.140625" customWidth="1"/>
    <col min="5" max="5" width="12.28515625" customWidth="1"/>
    <col min="6" max="6" width="12" customWidth="1"/>
    <col min="7" max="7" width="21.5703125" customWidth="1"/>
    <col min="10" max="10" width="19" customWidth="1"/>
    <col min="13" max="13" width="31.85546875" customWidth="1"/>
    <col min="16" max="16" width="31.7109375" customWidth="1"/>
  </cols>
  <sheetData>
    <row r="3" spans="1:16" ht="18.75" x14ac:dyDescent="0.3">
      <c r="E3" s="1" t="s">
        <v>30</v>
      </c>
      <c r="F3" s="1"/>
      <c r="G3" s="1"/>
      <c r="H3" s="1"/>
      <c r="I3" s="1"/>
    </row>
    <row r="4" spans="1:16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.75" thickBot="1" x14ac:dyDescent="0.3">
      <c r="A5" s="3"/>
      <c r="B5" s="4" t="s">
        <v>0</v>
      </c>
      <c r="C5" s="4"/>
      <c r="D5" s="4"/>
      <c r="E5" s="4"/>
      <c r="F5" s="4"/>
      <c r="G5" s="4"/>
      <c r="H5" s="52" t="s">
        <v>1</v>
      </c>
      <c r="I5" s="53"/>
      <c r="J5" s="54"/>
      <c r="K5" s="52" t="s">
        <v>2</v>
      </c>
      <c r="L5" s="53"/>
      <c r="M5" s="53"/>
      <c r="N5" s="52" t="s">
        <v>3</v>
      </c>
      <c r="O5" s="53"/>
      <c r="P5" s="54"/>
    </row>
    <row r="6" spans="1:16" ht="15.75" thickBot="1" x14ac:dyDescent="0.3">
      <c r="A6" s="5"/>
      <c r="B6" s="58" t="s">
        <v>4</v>
      </c>
      <c r="C6" s="59"/>
      <c r="D6" s="60"/>
      <c r="E6" s="58" t="s">
        <v>5</v>
      </c>
      <c r="F6" s="59"/>
      <c r="G6" s="60"/>
      <c r="H6" s="6"/>
      <c r="I6" s="7"/>
      <c r="J6" s="8"/>
      <c r="K6" s="58" t="s">
        <v>6</v>
      </c>
      <c r="L6" s="59"/>
      <c r="M6" s="60"/>
      <c r="N6" s="58" t="s">
        <v>6</v>
      </c>
      <c r="O6" s="59"/>
      <c r="P6" s="60"/>
    </row>
    <row r="7" spans="1:16" ht="15.75" thickBot="1" x14ac:dyDescent="0.3">
      <c r="A7" s="9"/>
      <c r="B7" s="10" t="s">
        <v>7</v>
      </c>
      <c r="C7" s="11" t="s">
        <v>8</v>
      </c>
      <c r="D7" s="12" t="s">
        <v>9</v>
      </c>
      <c r="E7" s="10" t="s">
        <v>7</v>
      </c>
      <c r="F7" s="11" t="s">
        <v>8</v>
      </c>
      <c r="G7" s="11" t="s">
        <v>9</v>
      </c>
      <c r="H7" s="10" t="s">
        <v>7</v>
      </c>
      <c r="I7" s="11" t="s">
        <v>8</v>
      </c>
      <c r="J7" s="12" t="s">
        <v>9</v>
      </c>
      <c r="K7" s="13" t="s">
        <v>7</v>
      </c>
      <c r="L7" s="11" t="s">
        <v>8</v>
      </c>
      <c r="M7" s="12" t="s">
        <v>9</v>
      </c>
      <c r="N7" s="10" t="s">
        <v>7</v>
      </c>
      <c r="O7" s="14" t="s">
        <v>8</v>
      </c>
      <c r="P7" s="12" t="s">
        <v>9</v>
      </c>
    </row>
    <row r="8" spans="1:16" ht="15.75" thickBot="1" x14ac:dyDescent="0.3">
      <c r="A8" s="15" t="s">
        <v>10</v>
      </c>
      <c r="B8" s="4"/>
      <c r="C8" s="4"/>
      <c r="D8" s="4"/>
      <c r="E8" s="4"/>
      <c r="F8" s="4"/>
      <c r="G8" s="4"/>
      <c r="H8" s="4"/>
      <c r="I8" s="4"/>
      <c r="J8" s="4"/>
      <c r="K8" s="16"/>
      <c r="L8" s="16"/>
      <c r="M8" s="16"/>
      <c r="N8" s="17"/>
      <c r="O8" s="18"/>
      <c r="P8" s="19"/>
    </row>
    <row r="9" spans="1:16" x14ac:dyDescent="0.25">
      <c r="A9" s="20" t="s">
        <v>11</v>
      </c>
      <c r="B9" s="21">
        <v>1367.54</v>
      </c>
      <c r="C9" s="22">
        <v>2467.38</v>
      </c>
      <c r="D9" s="23">
        <f t="shared" ref="D9:D20" si="0">B9*C9</f>
        <v>3374240.8451999999</v>
      </c>
      <c r="E9" s="24">
        <v>968.01400000000001</v>
      </c>
      <c r="F9" s="22">
        <v>2467.38</v>
      </c>
      <c r="G9" s="25">
        <f>E9*F9</f>
        <v>2388458.38332</v>
      </c>
      <c r="H9" s="20">
        <f t="shared" ref="H9:H20" si="1">B9-E9</f>
        <v>399.52599999999995</v>
      </c>
      <c r="I9" s="26">
        <v>2467.38</v>
      </c>
      <c r="J9" s="27">
        <f>H9*I9</f>
        <v>985782.46187999996</v>
      </c>
      <c r="K9" s="21">
        <v>1076.1228000000001</v>
      </c>
      <c r="L9" s="24">
        <v>2467.38</v>
      </c>
      <c r="M9" s="25">
        <f>K9*L9</f>
        <v>2655203.8742640004</v>
      </c>
      <c r="N9" s="28">
        <f t="shared" ref="N9:N20" si="2">B9-K9</f>
        <v>291.41719999999987</v>
      </c>
      <c r="O9" s="22">
        <v>2467.38</v>
      </c>
      <c r="P9" s="29">
        <f>N9*O9</f>
        <v>719036.97093599965</v>
      </c>
    </row>
    <row r="10" spans="1:16" x14ac:dyDescent="0.25">
      <c r="A10" s="30" t="s">
        <v>12</v>
      </c>
      <c r="B10" s="31">
        <v>1242.74</v>
      </c>
      <c r="C10" s="22">
        <v>2467.38</v>
      </c>
      <c r="D10" s="32">
        <f t="shared" si="0"/>
        <v>3066311.8212000001</v>
      </c>
      <c r="E10" s="33">
        <v>968.01400000000001</v>
      </c>
      <c r="F10" s="22">
        <v>2467.38</v>
      </c>
      <c r="G10" s="25">
        <f t="shared" ref="G10:G20" si="3">E10*F10</f>
        <v>2388458.38332</v>
      </c>
      <c r="H10" s="20">
        <f t="shared" si="1"/>
        <v>274.726</v>
      </c>
      <c r="I10" s="26">
        <v>2467.38</v>
      </c>
      <c r="J10" s="34">
        <f t="shared" ref="J10:J20" si="4">H10*I10</f>
        <v>677853.43787999998</v>
      </c>
      <c r="K10" s="31">
        <v>941.60730000000001</v>
      </c>
      <c r="L10" s="24">
        <v>2467.38</v>
      </c>
      <c r="M10" s="25">
        <f t="shared" ref="M10:M20" si="5">K10*L10</f>
        <v>2323303.019874</v>
      </c>
      <c r="N10" s="31">
        <f t="shared" si="2"/>
        <v>301.1327</v>
      </c>
      <c r="O10" s="22">
        <v>2467.38</v>
      </c>
      <c r="P10" s="29">
        <f t="shared" ref="P10:P20" si="6">N10*O10</f>
        <v>743008.80132600002</v>
      </c>
    </row>
    <row r="11" spans="1:16" x14ac:dyDescent="0.25">
      <c r="A11" s="20" t="s">
        <v>13</v>
      </c>
      <c r="B11" s="31">
        <v>935.84400000000005</v>
      </c>
      <c r="C11" s="22">
        <v>2467.38</v>
      </c>
      <c r="D11" s="32">
        <f t="shared" si="0"/>
        <v>2309082.7687200001</v>
      </c>
      <c r="E11" s="33">
        <v>968.01400000000001</v>
      </c>
      <c r="F11" s="22">
        <v>2467.38</v>
      </c>
      <c r="G11" s="25">
        <f t="shared" si="3"/>
        <v>2388458.38332</v>
      </c>
      <c r="H11" s="20">
        <f t="shared" si="1"/>
        <v>-32.169999999999959</v>
      </c>
      <c r="I11" s="26">
        <v>2467.38</v>
      </c>
      <c r="J11" s="34">
        <f t="shared" si="4"/>
        <v>-79375.614599999899</v>
      </c>
      <c r="K11" s="31">
        <v>941.60730000000001</v>
      </c>
      <c r="L11" s="24">
        <v>2467.38</v>
      </c>
      <c r="M11" s="25">
        <f t="shared" si="5"/>
        <v>2323303.019874</v>
      </c>
      <c r="N11" s="31">
        <f t="shared" si="2"/>
        <v>-5.7632999999999583</v>
      </c>
      <c r="O11" s="22">
        <v>2467.38</v>
      </c>
      <c r="P11" s="29">
        <f t="shared" si="6"/>
        <v>-14220.251153999898</v>
      </c>
    </row>
    <row r="12" spans="1:16" x14ac:dyDescent="0.25">
      <c r="A12" s="10" t="s">
        <v>14</v>
      </c>
      <c r="B12" s="31">
        <v>527.07299999999998</v>
      </c>
      <c r="C12" s="22">
        <v>2467.38</v>
      </c>
      <c r="D12" s="32">
        <f t="shared" si="0"/>
        <v>1300489.3787400001</v>
      </c>
      <c r="E12" s="33">
        <v>968.01400000000001</v>
      </c>
      <c r="F12" s="22">
        <v>2467.38</v>
      </c>
      <c r="G12" s="25">
        <f t="shared" si="3"/>
        <v>2388458.38332</v>
      </c>
      <c r="H12" s="20">
        <f t="shared" si="1"/>
        <v>-440.94100000000003</v>
      </c>
      <c r="I12" s="26">
        <v>2467.38</v>
      </c>
      <c r="J12" s="34">
        <f t="shared" si="4"/>
        <v>-1087969.0045800002</v>
      </c>
      <c r="K12" s="31">
        <v>941.60730000000001</v>
      </c>
      <c r="L12" s="24">
        <v>2467.38</v>
      </c>
      <c r="M12" s="25">
        <f t="shared" si="5"/>
        <v>2323303.019874</v>
      </c>
      <c r="N12" s="31">
        <f t="shared" si="2"/>
        <v>-414.53430000000003</v>
      </c>
      <c r="O12" s="22">
        <v>2467.38</v>
      </c>
      <c r="P12" s="29">
        <f t="shared" si="6"/>
        <v>-1022813.6411340002</v>
      </c>
    </row>
    <row r="13" spans="1:16" x14ac:dyDescent="0.25">
      <c r="A13" s="30" t="s">
        <v>15</v>
      </c>
      <c r="B13" s="31">
        <v>159.07</v>
      </c>
      <c r="C13" s="22">
        <v>2467.38</v>
      </c>
      <c r="D13" s="32">
        <f t="shared" si="0"/>
        <v>392486.13660000003</v>
      </c>
      <c r="E13" s="33">
        <v>968.01400000000001</v>
      </c>
      <c r="F13" s="22">
        <v>2467.38</v>
      </c>
      <c r="G13" s="25">
        <f t="shared" si="3"/>
        <v>2388458.38332</v>
      </c>
      <c r="H13" s="20">
        <f t="shared" si="1"/>
        <v>-808.94399999999996</v>
      </c>
      <c r="I13" s="26">
        <v>2467.38</v>
      </c>
      <c r="J13" s="34">
        <f t="shared" si="4"/>
        <v>-1995972.2467199999</v>
      </c>
      <c r="K13" s="31">
        <v>941.60730000000001</v>
      </c>
      <c r="L13" s="24">
        <v>2467.38</v>
      </c>
      <c r="M13" s="25">
        <f t="shared" si="5"/>
        <v>2323303.019874</v>
      </c>
      <c r="N13" s="31">
        <f t="shared" si="2"/>
        <v>-782.53729999999996</v>
      </c>
      <c r="O13" s="22">
        <v>2467.38</v>
      </c>
      <c r="P13" s="29">
        <f t="shared" si="6"/>
        <v>-1930816.8832739999</v>
      </c>
    </row>
    <row r="14" spans="1:16" x14ac:dyDescent="0.25">
      <c r="A14" s="10" t="s">
        <v>16</v>
      </c>
      <c r="B14" s="31">
        <v>0</v>
      </c>
      <c r="C14" s="22">
        <v>2467.38</v>
      </c>
      <c r="D14" s="32">
        <f t="shared" si="0"/>
        <v>0</v>
      </c>
      <c r="E14" s="33">
        <v>968.01400000000001</v>
      </c>
      <c r="F14" s="22">
        <v>2467.38</v>
      </c>
      <c r="G14" s="25">
        <f t="shared" si="3"/>
        <v>2388458.38332</v>
      </c>
      <c r="H14" s="20">
        <f t="shared" si="1"/>
        <v>-968.01400000000001</v>
      </c>
      <c r="I14" s="26">
        <v>2467.38</v>
      </c>
      <c r="J14" s="34">
        <f t="shared" si="4"/>
        <v>-2388458.38332</v>
      </c>
      <c r="K14" s="21">
        <v>941.60730000000001</v>
      </c>
      <c r="L14" s="24">
        <v>2467.38</v>
      </c>
      <c r="M14" s="25">
        <f t="shared" si="5"/>
        <v>2323303.019874</v>
      </c>
      <c r="N14" s="31">
        <f t="shared" si="2"/>
        <v>-941.60730000000001</v>
      </c>
      <c r="O14" s="22">
        <v>2467.38</v>
      </c>
      <c r="P14" s="29">
        <f t="shared" si="6"/>
        <v>-2323303.019874</v>
      </c>
    </row>
    <row r="15" spans="1:16" x14ac:dyDescent="0.25">
      <c r="A15" s="35" t="s">
        <v>17</v>
      </c>
      <c r="B15" s="31"/>
      <c r="C15" s="36">
        <v>2546.83</v>
      </c>
      <c r="D15" s="32">
        <f t="shared" si="0"/>
        <v>0</v>
      </c>
      <c r="E15" s="24">
        <v>968.01400000000001</v>
      </c>
      <c r="F15" s="36">
        <v>2546.83</v>
      </c>
      <c r="G15" s="25">
        <f t="shared" si="3"/>
        <v>2465367.0956199998</v>
      </c>
      <c r="H15" s="20">
        <f t="shared" si="1"/>
        <v>-968.01400000000001</v>
      </c>
      <c r="I15" s="37">
        <v>2546.83</v>
      </c>
      <c r="J15" s="34">
        <f t="shared" si="4"/>
        <v>-2465367.0956199998</v>
      </c>
      <c r="K15" s="21">
        <v>941.60730000000001</v>
      </c>
      <c r="L15" s="37">
        <v>2546.83</v>
      </c>
      <c r="M15" s="25">
        <f t="shared" si="5"/>
        <v>2398113.7198589998</v>
      </c>
      <c r="N15" s="31">
        <f t="shared" si="2"/>
        <v>-941.60730000000001</v>
      </c>
      <c r="O15" s="36">
        <v>2546.83</v>
      </c>
      <c r="P15" s="29">
        <f t="shared" si="6"/>
        <v>-2398113.7198589998</v>
      </c>
    </row>
    <row r="16" spans="1:16" x14ac:dyDescent="0.25">
      <c r="A16" s="35" t="s">
        <v>18</v>
      </c>
      <c r="B16" s="31"/>
      <c r="C16" s="36">
        <v>2546.83</v>
      </c>
      <c r="D16" s="32">
        <f t="shared" si="0"/>
        <v>0</v>
      </c>
      <c r="E16" s="33">
        <v>968.01400000000001</v>
      </c>
      <c r="F16" s="36">
        <v>2546.83</v>
      </c>
      <c r="G16" s="25">
        <f t="shared" si="3"/>
        <v>2465367.0956199998</v>
      </c>
      <c r="H16" s="20">
        <f t="shared" si="1"/>
        <v>-968.01400000000001</v>
      </c>
      <c r="I16" s="37">
        <v>2546.83</v>
      </c>
      <c r="J16" s="34">
        <f t="shared" si="4"/>
        <v>-2465367.0956199998</v>
      </c>
      <c r="K16" s="31">
        <v>941.60730000000001</v>
      </c>
      <c r="L16" s="37">
        <v>2546.83</v>
      </c>
      <c r="M16" s="25">
        <f t="shared" si="5"/>
        <v>2398113.7198589998</v>
      </c>
      <c r="N16" s="31">
        <f t="shared" si="2"/>
        <v>-941.60730000000001</v>
      </c>
      <c r="O16" s="36">
        <v>2546.83</v>
      </c>
      <c r="P16" s="29">
        <f t="shared" si="6"/>
        <v>-2398113.7198589998</v>
      </c>
    </row>
    <row r="17" spans="1:16" x14ac:dyDescent="0.25">
      <c r="A17" s="38" t="s">
        <v>19</v>
      </c>
      <c r="B17" s="21"/>
      <c r="C17" s="36">
        <v>2546.83</v>
      </c>
      <c r="D17" s="23">
        <f t="shared" si="0"/>
        <v>0</v>
      </c>
      <c r="E17" s="24"/>
      <c r="F17" s="36">
        <v>2546.83</v>
      </c>
      <c r="G17" s="25">
        <f t="shared" si="3"/>
        <v>0</v>
      </c>
      <c r="H17" s="20">
        <f t="shared" si="1"/>
        <v>0</v>
      </c>
      <c r="I17" s="37">
        <v>2546.83</v>
      </c>
      <c r="J17" s="34">
        <f t="shared" si="4"/>
        <v>0</v>
      </c>
      <c r="K17" s="21"/>
      <c r="L17" s="37">
        <v>2546.83</v>
      </c>
      <c r="M17" s="25">
        <f t="shared" si="5"/>
        <v>0</v>
      </c>
      <c r="N17" s="31">
        <f t="shared" si="2"/>
        <v>0</v>
      </c>
      <c r="O17" s="36">
        <v>2546.83</v>
      </c>
      <c r="P17" s="29">
        <f t="shared" si="6"/>
        <v>0</v>
      </c>
    </row>
    <row r="18" spans="1:16" x14ac:dyDescent="0.25">
      <c r="A18" s="35" t="s">
        <v>20</v>
      </c>
      <c r="B18" s="31"/>
      <c r="C18" s="36">
        <v>2546.83</v>
      </c>
      <c r="D18" s="32">
        <f t="shared" si="0"/>
        <v>0</v>
      </c>
      <c r="E18" s="33"/>
      <c r="F18" s="36">
        <v>2546.83</v>
      </c>
      <c r="G18" s="25">
        <f t="shared" si="3"/>
        <v>0</v>
      </c>
      <c r="H18" s="20">
        <f t="shared" si="1"/>
        <v>0</v>
      </c>
      <c r="I18" s="37">
        <v>2546.83</v>
      </c>
      <c r="J18" s="34">
        <f t="shared" si="4"/>
        <v>0</v>
      </c>
      <c r="K18" s="31"/>
      <c r="L18" s="37">
        <v>2546.83</v>
      </c>
      <c r="M18" s="25">
        <f t="shared" si="5"/>
        <v>0</v>
      </c>
      <c r="N18" s="31">
        <f t="shared" si="2"/>
        <v>0</v>
      </c>
      <c r="O18" s="36">
        <v>2546.83</v>
      </c>
      <c r="P18" s="29">
        <f t="shared" si="6"/>
        <v>0</v>
      </c>
    </row>
    <row r="19" spans="1:16" x14ac:dyDescent="0.25">
      <c r="A19" s="35" t="s">
        <v>21</v>
      </c>
      <c r="B19" s="39"/>
      <c r="C19" s="36">
        <v>2546.83</v>
      </c>
      <c r="D19" s="32">
        <f t="shared" si="0"/>
        <v>0</v>
      </c>
      <c r="E19" s="33"/>
      <c r="F19" s="36">
        <v>2546.83</v>
      </c>
      <c r="G19" s="25">
        <f t="shared" si="3"/>
        <v>0</v>
      </c>
      <c r="H19" s="20">
        <f t="shared" si="1"/>
        <v>0</v>
      </c>
      <c r="I19" s="37">
        <v>2546.83</v>
      </c>
      <c r="J19" s="34">
        <f t="shared" si="4"/>
        <v>0</v>
      </c>
      <c r="K19" s="31"/>
      <c r="L19" s="37">
        <v>2546.83</v>
      </c>
      <c r="M19" s="25">
        <f t="shared" si="5"/>
        <v>0</v>
      </c>
      <c r="N19" s="31">
        <f t="shared" si="2"/>
        <v>0</v>
      </c>
      <c r="O19" s="36">
        <v>2546.83</v>
      </c>
      <c r="P19" s="29">
        <f t="shared" si="6"/>
        <v>0</v>
      </c>
    </row>
    <row r="20" spans="1:16" ht="15.75" thickBot="1" x14ac:dyDescent="0.3">
      <c r="A20" s="40" t="s">
        <v>22</v>
      </c>
      <c r="B20" s="41"/>
      <c r="C20" s="36">
        <v>2546.83</v>
      </c>
      <c r="D20" s="23">
        <f t="shared" si="0"/>
        <v>0</v>
      </c>
      <c r="E20" s="42"/>
      <c r="F20" s="36">
        <v>2546.83</v>
      </c>
      <c r="G20" s="25">
        <f t="shared" si="3"/>
        <v>0</v>
      </c>
      <c r="H20" s="20">
        <f t="shared" si="1"/>
        <v>0</v>
      </c>
      <c r="I20" s="37">
        <v>2546.83</v>
      </c>
      <c r="J20" s="34">
        <f t="shared" si="4"/>
        <v>0</v>
      </c>
      <c r="K20" s="43"/>
      <c r="L20" s="37">
        <v>2546.83</v>
      </c>
      <c r="M20" s="25">
        <f t="shared" si="5"/>
        <v>0</v>
      </c>
      <c r="N20" s="43">
        <f t="shared" si="2"/>
        <v>0</v>
      </c>
      <c r="O20" s="36">
        <v>2546.83</v>
      </c>
      <c r="P20" s="29">
        <f t="shared" si="6"/>
        <v>0</v>
      </c>
    </row>
    <row r="21" spans="1:16" ht="15.75" thickBot="1" x14ac:dyDescent="0.3">
      <c r="A21" s="15" t="s">
        <v>23</v>
      </c>
      <c r="B21" s="17">
        <f>SUM(B9:B20)</f>
        <v>4232.2669999999998</v>
      </c>
      <c r="C21" s="44"/>
      <c r="D21" s="19">
        <f>SUM(D9:D20)</f>
        <v>10442610.950460002</v>
      </c>
      <c r="E21" s="17">
        <f>SUM(E9:E20)</f>
        <v>7744.1120000000001</v>
      </c>
      <c r="F21" s="44"/>
      <c r="G21" s="4">
        <f>SUM(G9:G20)</f>
        <v>19261484.491159998</v>
      </c>
      <c r="H21" s="17">
        <f>SUM(H9:H20)</f>
        <v>-3511.8450000000003</v>
      </c>
      <c r="I21" s="3"/>
      <c r="J21" s="45">
        <f>SUM(J9:J20)</f>
        <v>-8818873.5406999998</v>
      </c>
      <c r="K21" s="17">
        <f>SUM(K9:K20)</f>
        <v>7667.3738999999996</v>
      </c>
      <c r="L21" s="18"/>
      <c r="M21" s="19">
        <f>SUM(M9:M20)</f>
        <v>19067946.413352001</v>
      </c>
      <c r="N21" s="17">
        <f>SUM(N9:N20)</f>
        <v>-3435.1069000000002</v>
      </c>
      <c r="O21" s="18"/>
      <c r="P21" s="46">
        <f>SUM(P9:P20)</f>
        <v>-8625335.4628919996</v>
      </c>
    </row>
  </sheetData>
  <mergeCells count="7">
    <mergeCell ref="H5:J5"/>
    <mergeCell ref="K5:M5"/>
    <mergeCell ref="N5:P5"/>
    <mergeCell ref="B6:D6"/>
    <mergeCell ref="E6:G6"/>
    <mergeCell ref="K6:M6"/>
    <mergeCell ref="N6:P6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корпус 1</vt:lpstr>
      <vt:lpstr>корпус 2</vt:lpstr>
      <vt:lpstr>корпус 3</vt:lpstr>
      <vt:lpstr>корпус 4</vt:lpstr>
      <vt:lpstr>всего по корпусам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1964</dc:creator>
  <cp:lastModifiedBy>Alexander_S</cp:lastModifiedBy>
  <cp:lastPrinted>2021-09-28T07:27:26Z</cp:lastPrinted>
  <dcterms:created xsi:type="dcterms:W3CDTF">2015-06-05T18:19:34Z</dcterms:created>
  <dcterms:modified xsi:type="dcterms:W3CDTF">2021-09-28T07:27:35Z</dcterms:modified>
</cp:coreProperties>
</file>